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All Games" sheetId="1" r:id="rId1"/>
    <sheet name="Home Only" sheetId="4" r:id="rId2"/>
    <sheet name="HO Avgs" sheetId="5" r:id="rId3"/>
    <sheet name="All Detail" sheetId="6" r:id="rId4"/>
    <sheet name="Summary" sheetId="7" r:id="rId5"/>
  </sheets>
  <calcPr calcId="145621"/>
</workbook>
</file>

<file path=xl/calcChain.xml><?xml version="1.0" encoding="utf-8"?>
<calcChain xmlns="http://schemas.openxmlformats.org/spreadsheetml/2006/main">
  <c r="X43" i="5" l="1"/>
  <c r="W43" i="5"/>
  <c r="R43" i="5"/>
  <c r="P43" i="5"/>
  <c r="K43" i="5"/>
  <c r="J43" i="5"/>
  <c r="D43" i="5"/>
  <c r="D44" i="5" s="1"/>
  <c r="C43" i="5"/>
  <c r="C44" i="5" s="1"/>
  <c r="B43" i="5"/>
  <c r="B44" i="5" s="1"/>
  <c r="Y42" i="5"/>
  <c r="Y43" i="5" s="1"/>
  <c r="X42" i="5"/>
  <c r="W42" i="5"/>
  <c r="R42" i="5"/>
  <c r="Q42" i="5"/>
  <c r="Q43" i="5" s="1"/>
  <c r="P42" i="5"/>
  <c r="K42" i="5"/>
  <c r="J42" i="5"/>
  <c r="I42" i="5"/>
  <c r="I43" i="5" s="1"/>
  <c r="AF41" i="5"/>
  <c r="AF42" i="5" s="1"/>
  <c r="AE41" i="5"/>
  <c r="AE42" i="5" s="1"/>
  <c r="AD41" i="5"/>
  <c r="AD42" i="5" s="1"/>
  <c r="AF31" i="5"/>
  <c r="AF32" i="5" s="1"/>
  <c r="AE31" i="5"/>
  <c r="AE32" i="5" s="1"/>
  <c r="AD31" i="5"/>
  <c r="AD32" i="5" s="1"/>
  <c r="Y31" i="5"/>
  <c r="Y32" i="5" s="1"/>
  <c r="X31" i="5"/>
  <c r="X32" i="5" s="1"/>
  <c r="W31" i="5"/>
  <c r="W32" i="5" s="1"/>
  <c r="R31" i="5"/>
  <c r="R32" i="5" s="1"/>
  <c r="Q31" i="5"/>
  <c r="Q32" i="5" s="1"/>
  <c r="P31" i="5"/>
  <c r="P32" i="5" s="1"/>
  <c r="K31" i="5"/>
  <c r="K32" i="5" s="1"/>
  <c r="J31" i="5"/>
  <c r="J32" i="5" s="1"/>
  <c r="I31" i="5"/>
  <c r="I32" i="5" s="1"/>
  <c r="D31" i="5"/>
  <c r="B31" i="5"/>
  <c r="D30" i="5"/>
  <c r="C30" i="5"/>
  <c r="C31" i="5" s="1"/>
  <c r="B30" i="5"/>
  <c r="AF21" i="5"/>
  <c r="AE21" i="5"/>
  <c r="AD21" i="5"/>
  <c r="X21" i="5"/>
  <c r="W21" i="5"/>
  <c r="R21" i="5"/>
  <c r="P21" i="5"/>
  <c r="K21" i="5"/>
  <c r="J21" i="5"/>
  <c r="D21" i="5"/>
  <c r="C21" i="5"/>
  <c r="B21" i="5"/>
  <c r="AF20" i="5"/>
  <c r="AE20" i="5"/>
  <c r="AD20" i="5"/>
  <c r="Y20" i="5"/>
  <c r="Y21" i="5" s="1"/>
  <c r="X20" i="5"/>
  <c r="W20" i="5"/>
  <c r="R20" i="5"/>
  <c r="Q20" i="5"/>
  <c r="Q21" i="5" s="1"/>
  <c r="P20" i="5"/>
  <c r="K20" i="5"/>
  <c r="J20" i="5"/>
  <c r="I20" i="5"/>
  <c r="I21" i="5" s="1"/>
  <c r="D20" i="5"/>
  <c r="C20" i="5"/>
  <c r="B20" i="5"/>
  <c r="AF10" i="5"/>
  <c r="D10" i="5"/>
  <c r="C10" i="5"/>
  <c r="AF9" i="5"/>
  <c r="AE9" i="5"/>
  <c r="AE10" i="5" s="1"/>
  <c r="AD9" i="5"/>
  <c r="AD10" i="5" s="1"/>
  <c r="D9" i="5"/>
  <c r="C9" i="5"/>
  <c r="B9" i="5"/>
  <c r="B10" i="5" s="1"/>
  <c r="Y8" i="5"/>
  <c r="Y9" i="5" s="1"/>
  <c r="X8" i="5"/>
  <c r="X9" i="5" s="1"/>
  <c r="W8" i="5"/>
  <c r="W9" i="5" s="1"/>
  <c r="R8" i="5"/>
  <c r="R9" i="5" s="1"/>
  <c r="Q8" i="5"/>
  <c r="Q9" i="5" s="1"/>
  <c r="P8" i="5"/>
  <c r="P9" i="5" s="1"/>
  <c r="K8" i="5"/>
  <c r="K9" i="5" s="1"/>
  <c r="J8" i="5"/>
  <c r="J9" i="5" s="1"/>
  <c r="I8" i="5"/>
  <c r="I9" i="5" s="1"/>
  <c r="B49" i="6"/>
  <c r="C49" i="6"/>
  <c r="A49" i="6"/>
  <c r="B48" i="6"/>
  <c r="C48" i="6"/>
  <c r="A48" i="6"/>
  <c r="A43" i="6"/>
  <c r="AB43" i="6"/>
  <c r="W43" i="6"/>
  <c r="P43" i="6"/>
  <c r="O43" i="6"/>
  <c r="I43" i="6"/>
  <c r="I44" i="6" s="1"/>
  <c r="H43" i="6"/>
  <c r="H44" i="6" s="1"/>
  <c r="G43" i="6"/>
  <c r="A44" i="6" s="1"/>
  <c r="AD42" i="6"/>
  <c r="AD43" i="6" s="1"/>
  <c r="AC42" i="6"/>
  <c r="AC43" i="6" s="1"/>
  <c r="AB42" i="6"/>
  <c r="W42" i="6"/>
  <c r="V42" i="6"/>
  <c r="V43" i="6" s="1"/>
  <c r="U42" i="6"/>
  <c r="U43" i="6" s="1"/>
  <c r="P42" i="6"/>
  <c r="O42" i="6"/>
  <c r="N42" i="6"/>
  <c r="N43" i="6" s="1"/>
  <c r="AK41" i="6"/>
  <c r="AK42" i="6" s="1"/>
  <c r="AJ41" i="6"/>
  <c r="AJ42" i="6" s="1"/>
  <c r="AI41" i="6"/>
  <c r="AI42" i="6" s="1"/>
  <c r="AK31" i="6"/>
  <c r="AK32" i="6" s="1"/>
  <c r="AJ31" i="6"/>
  <c r="AJ32" i="6" s="1"/>
  <c r="AI31" i="6"/>
  <c r="AI32" i="6" s="1"/>
  <c r="AD31" i="6"/>
  <c r="AD32" i="6" s="1"/>
  <c r="AC31" i="6"/>
  <c r="AC32" i="6" s="1"/>
  <c r="AB31" i="6"/>
  <c r="AB32" i="6" s="1"/>
  <c r="W31" i="6"/>
  <c r="W32" i="6" s="1"/>
  <c r="V31" i="6"/>
  <c r="V32" i="6" s="1"/>
  <c r="U31" i="6"/>
  <c r="U32" i="6" s="1"/>
  <c r="P31" i="6"/>
  <c r="P32" i="6" s="1"/>
  <c r="O31" i="6"/>
  <c r="O32" i="6" s="1"/>
  <c r="N31" i="6"/>
  <c r="N32" i="6" s="1"/>
  <c r="I31" i="6"/>
  <c r="I30" i="6"/>
  <c r="H30" i="6"/>
  <c r="H31" i="6" s="1"/>
  <c r="G30" i="6"/>
  <c r="G31" i="6" s="1"/>
  <c r="AJ21" i="6"/>
  <c r="AI21" i="6"/>
  <c r="AB21" i="6"/>
  <c r="W21" i="6"/>
  <c r="P21" i="6"/>
  <c r="O21" i="6"/>
  <c r="H21" i="6"/>
  <c r="G21" i="6"/>
  <c r="AK20" i="6"/>
  <c r="AK21" i="6" s="1"/>
  <c r="AJ20" i="6"/>
  <c r="AI20" i="6"/>
  <c r="AD20" i="6"/>
  <c r="AD21" i="6" s="1"/>
  <c r="AC20" i="6"/>
  <c r="AC21" i="6" s="1"/>
  <c r="AB20" i="6"/>
  <c r="W20" i="6"/>
  <c r="C20" i="6" s="1"/>
  <c r="C21" i="6" s="1"/>
  <c r="V20" i="6"/>
  <c r="V21" i="6" s="1"/>
  <c r="U20" i="6"/>
  <c r="U21" i="6" s="1"/>
  <c r="P20" i="6"/>
  <c r="O20" i="6"/>
  <c r="N20" i="6"/>
  <c r="N21" i="6" s="1"/>
  <c r="I20" i="6"/>
  <c r="I21" i="6" s="1"/>
  <c r="H20" i="6"/>
  <c r="G20" i="6"/>
  <c r="AK10" i="6"/>
  <c r="I10" i="6"/>
  <c r="H10" i="6"/>
  <c r="AK9" i="6"/>
  <c r="AJ9" i="6"/>
  <c r="AJ10" i="6" s="1"/>
  <c r="AI9" i="6"/>
  <c r="AI10" i="6" s="1"/>
  <c r="I9" i="6"/>
  <c r="H9" i="6"/>
  <c r="G9" i="6"/>
  <c r="G10" i="6" s="1"/>
  <c r="AD8" i="6"/>
  <c r="AD9" i="6" s="1"/>
  <c r="AC8" i="6"/>
  <c r="AC9" i="6" s="1"/>
  <c r="AB8" i="6"/>
  <c r="AB9" i="6" s="1"/>
  <c r="W8" i="6"/>
  <c r="W9" i="6" s="1"/>
  <c r="V8" i="6"/>
  <c r="V9" i="6" s="1"/>
  <c r="U8" i="6"/>
  <c r="U9" i="6" s="1"/>
  <c r="P8" i="6"/>
  <c r="P9" i="6" s="1"/>
  <c r="O8" i="6"/>
  <c r="O9" i="6" s="1"/>
  <c r="N8" i="6"/>
  <c r="N9" i="6" s="1"/>
  <c r="B43" i="6"/>
  <c r="B44" i="6" s="1"/>
  <c r="A20" i="6"/>
  <c r="A21" i="6" s="1"/>
  <c r="B30" i="6" l="1"/>
  <c r="B31" i="6" s="1"/>
  <c r="C9" i="6"/>
  <c r="C10" i="6" s="1"/>
  <c r="G44" i="6"/>
  <c r="B20" i="6"/>
  <c r="B21" i="6" s="1"/>
  <c r="C43" i="6"/>
  <c r="C44" i="6" s="1"/>
  <c r="A9" i="6"/>
  <c r="A10" i="6" s="1"/>
  <c r="A30" i="6"/>
  <c r="A31" i="6" s="1"/>
  <c r="B9" i="6"/>
  <c r="B10" i="6" s="1"/>
  <c r="C30" i="6"/>
  <c r="C31" i="6" s="1"/>
</calcChain>
</file>

<file path=xl/sharedStrings.xml><?xml version="1.0" encoding="utf-8"?>
<sst xmlns="http://schemas.openxmlformats.org/spreadsheetml/2006/main" count="1876" uniqueCount="434">
  <si>
    <t>1980 (12-1)</t>
  </si>
  <si>
    <t>Date</t>
  </si>
  <si>
    <t>Opponent</t>
  </si>
  <si>
    <t>Score</t>
  </si>
  <si>
    <t>@ New Mexico</t>
  </si>
  <si>
    <t>21 - 25 L</t>
  </si>
  <si>
    <t>San Diego State</t>
  </si>
  <si>
    <t>35 - 11 W</t>
  </si>
  <si>
    <t>@ Wisconsin</t>
  </si>
  <si>
    <t>28 - 3 W</t>
  </si>
  <si>
    <t>Long Beach State</t>
  </si>
  <si>
    <t>41 - 25 W</t>
  </si>
  <si>
    <t>Wyoming</t>
  </si>
  <si>
    <t>52 - 17 W</t>
  </si>
  <si>
    <t>@ Utah State</t>
  </si>
  <si>
    <t>70 - 46 W</t>
  </si>
  <si>
    <t>@ Hawaii</t>
  </si>
  <si>
    <t>34 - 7 W</t>
  </si>
  <si>
    <t>UTEP</t>
  </si>
  <si>
    <t>83 - 7 W</t>
  </si>
  <si>
    <t>North Texas</t>
  </si>
  <si>
    <t>41 - 23 W</t>
  </si>
  <si>
    <t>Colorado State</t>
  </si>
  <si>
    <t>45 - 14 W</t>
  </si>
  <si>
    <t>@ Utah</t>
  </si>
  <si>
    <t>56 - 6 W</t>
  </si>
  <si>
    <t>@ UNLV</t>
  </si>
  <si>
    <t>54 - 14 W</t>
  </si>
  <si>
    <t>vs. SMU</t>
  </si>
  <si>
    <t>46 - 45 W</t>
  </si>
  <si>
    <t>1981 (11-2)</t>
  </si>
  <si>
    <t>@ Long Beach State</t>
  </si>
  <si>
    <t>31 - 8 W</t>
  </si>
  <si>
    <t>Air Force</t>
  </si>
  <si>
    <t>45 - 21 W</t>
  </si>
  <si>
    <t>@ UTEP</t>
  </si>
  <si>
    <t>65 - 8 W</t>
  </si>
  <si>
    <t>@ Colorado</t>
  </si>
  <si>
    <t>41 - 20 W</t>
  </si>
  <si>
    <t>Utah State</t>
  </si>
  <si>
    <t>32 - 26 W</t>
  </si>
  <si>
    <t>UNLV</t>
  </si>
  <si>
    <t>41 - 45 L</t>
  </si>
  <si>
    <t>@ San Diego State</t>
  </si>
  <si>
    <t>27 - 7 W</t>
  </si>
  <si>
    <t>@ Wyoming</t>
  </si>
  <si>
    <t>20 - 33 L</t>
  </si>
  <si>
    <t>New Mexico</t>
  </si>
  <si>
    <t>31 - 7 W</t>
  </si>
  <si>
    <t>@ Colorado State</t>
  </si>
  <si>
    <t>63 - 14 W</t>
  </si>
  <si>
    <t>13 - 3 W</t>
  </si>
  <si>
    <t>Utah</t>
  </si>
  <si>
    <t>56 - 28 W</t>
  </si>
  <si>
    <t>vs. Washington State</t>
  </si>
  <si>
    <t>38 - 36 W</t>
  </si>
  <si>
    <t>1982 (8-4)</t>
  </si>
  <si>
    <t>27 - 0 W</t>
  </si>
  <si>
    <t>@ Georgia</t>
  </si>
  <si>
    <t>14 - 17 L</t>
  </si>
  <si>
    <t>38 - 39 L</t>
  </si>
  <si>
    <t>51 - 3 W</t>
  </si>
  <si>
    <t>40 - 12 W</t>
  </si>
  <si>
    <t>Hawaii</t>
  </si>
  <si>
    <t>39 - 25 W</t>
  </si>
  <si>
    <t>34 - 18 W</t>
  </si>
  <si>
    <t>17 - 20 L</t>
  </si>
  <si>
    <t>23 - 13 W</t>
  </si>
  <si>
    <t>58 - 8 W</t>
  </si>
  <si>
    <t>17 - 12 W</t>
  </si>
  <si>
    <t>vs. Ohio State</t>
  </si>
  <si>
    <t>17 - 47 L</t>
  </si>
  <si>
    <t>1983 (11-1)</t>
  </si>
  <si>
    <t>@ Baylor</t>
  </si>
  <si>
    <t>36 - 40 L</t>
  </si>
  <si>
    <t>Bowling Green</t>
  </si>
  <si>
    <t>63 - 28 W</t>
  </si>
  <si>
    <t>@ Air Force</t>
  </si>
  <si>
    <t>46 - 28 W</t>
  </si>
  <si>
    <t>@ UCLA</t>
  </si>
  <si>
    <t>37 - 35 W</t>
  </si>
  <si>
    <t>41 - 10 W</t>
  </si>
  <si>
    <t>66 - 21 W</t>
  </si>
  <si>
    <t>47 - 12 W</t>
  </si>
  <si>
    <t>38 - 34 W</t>
  </si>
  <si>
    <t>31 - 9 W</t>
  </si>
  <si>
    <t>24 - 6 W</t>
  </si>
  <si>
    <t>55 - 7 W</t>
  </si>
  <si>
    <t>vs. Missouri</t>
  </si>
  <si>
    <t>21 - 17 W</t>
  </si>
  <si>
    <t>1984 (13-0)</t>
  </si>
  <si>
    <t>@ Pittsburgh</t>
  </si>
  <si>
    <t>20 - 14 W</t>
  </si>
  <si>
    <t>Baylor</t>
  </si>
  <si>
    <t>47 - 13 W</t>
  </si>
  <si>
    <t>Tulsa</t>
  </si>
  <si>
    <t>38 - 15 W</t>
  </si>
  <si>
    <t>18 - 13 W</t>
  </si>
  <si>
    <t>52 - 9 W</t>
  </si>
  <si>
    <t>41 - 38 W</t>
  </si>
  <si>
    <t>30 - 25 W</t>
  </si>
  <si>
    <t>48 - 0 W</t>
  </si>
  <si>
    <t>42 - 9 W</t>
  </si>
  <si>
    <t>34 - 3 W</t>
  </si>
  <si>
    <t>24 - 14 W</t>
  </si>
  <si>
    <t>38 - 13 W</t>
  </si>
  <si>
    <t>vs. Michigan</t>
  </si>
  <si>
    <t>24 - 17 W</t>
  </si>
  <si>
    <t>1990 (10-3)</t>
  </si>
  <si>
    <t>30 - 10 W</t>
  </si>
  <si>
    <t>Miami</t>
  </si>
  <si>
    <t>28 - 21 W</t>
  </si>
  <si>
    <t>Washington State</t>
  </si>
  <si>
    <t>50 - 36 W</t>
  </si>
  <si>
    <t>62 - 34 W</t>
  </si>
  <si>
    <t>@ Oregon</t>
  </si>
  <si>
    <t>16 - 32 L</t>
  </si>
  <si>
    <t>55 - 31 W</t>
  </si>
  <si>
    <t>54 - 7 W</t>
  </si>
  <si>
    <t>45 - 22 W</t>
  </si>
  <si>
    <t>45 - 10 W</t>
  </si>
  <si>
    <t>28 - 59 L</t>
  </si>
  <si>
    <t>vs. Texas A&amp;M</t>
  </si>
  <si>
    <t>14 - 65 L</t>
  </si>
  <si>
    <t>1991 (8-3-2)</t>
  </si>
  <si>
    <t>vs. Florida State</t>
  </si>
  <si>
    <t>28 - 44 L</t>
  </si>
  <si>
    <t>23 - 27 L</t>
  </si>
  <si>
    <t>@ Penn State</t>
  </si>
  <si>
    <t>7 - 33 L</t>
  </si>
  <si>
    <t>21 - 7 W</t>
  </si>
  <si>
    <t>38 - 10 W</t>
  </si>
  <si>
    <t>31 - 29 W</t>
  </si>
  <si>
    <t>35 - 18 W</t>
  </si>
  <si>
    <t>40 - 17 W</t>
  </si>
  <si>
    <t>56 - 31 W</t>
  </si>
  <si>
    <t>52 - 52 T</t>
  </si>
  <si>
    <t>48 - 17 W</t>
  </si>
  <si>
    <t>vs. Iowa</t>
  </si>
  <si>
    <t>13 - 13 T</t>
  </si>
  <si>
    <t>1992 (8-5)</t>
  </si>
  <si>
    <t>38 - 28 W</t>
  </si>
  <si>
    <t>38 - 45 L</t>
  </si>
  <si>
    <t>UCLA</t>
  </si>
  <si>
    <t>10 - 17 L</t>
  </si>
  <si>
    <t>32 - 36 L</t>
  </si>
  <si>
    <t>30 - 9 W</t>
  </si>
  <si>
    <t>Fresno State</t>
  </si>
  <si>
    <t>36 - 24 W</t>
  </si>
  <si>
    <t>31 - 28 W</t>
  </si>
  <si>
    <t>@ Notre Dame</t>
  </si>
  <si>
    <t>16 - 42 L</t>
  </si>
  <si>
    <t>Penn State</t>
  </si>
  <si>
    <t>30 - 17 W</t>
  </si>
  <si>
    <t>35 - 0 W</t>
  </si>
  <si>
    <t>28 - 7 W</t>
  </si>
  <si>
    <t>31 - 22 W</t>
  </si>
  <si>
    <t>vs. Kansas</t>
  </si>
  <si>
    <t>20 - 23 L</t>
  </si>
  <si>
    <t>1993 (6-6)</t>
  </si>
  <si>
    <t>34 - 31 W</t>
  </si>
  <si>
    <t>27 - 22 W</t>
  </si>
  <si>
    <t>30 - 3 W</t>
  </si>
  <si>
    <t>14 - 68 L</t>
  </si>
  <si>
    <t>Notre Dame</t>
  </si>
  <si>
    <t>20 - 45 L</t>
  </si>
  <si>
    <t>45 - 48 L</t>
  </si>
  <si>
    <t>56 - 58 L</t>
  </si>
  <si>
    <t>45 - 44 W</t>
  </si>
  <si>
    <t>31 - 34 L</t>
  </si>
  <si>
    <t>47 - 16 W</t>
  </si>
  <si>
    <t>21 - 28 L</t>
  </si>
  <si>
    <t>1994 (10-3)</t>
  </si>
  <si>
    <t>13 - 12 W</t>
  </si>
  <si>
    <t>49 - 47 W</t>
  </si>
  <si>
    <t>34 - 6 W</t>
  </si>
  <si>
    <t>@ Fresno State</t>
  </si>
  <si>
    <t>32 - 30 W</t>
  </si>
  <si>
    <t>21 - 14 W</t>
  </si>
  <si>
    <t>34 - 28 W</t>
  </si>
  <si>
    <t>Arizona State</t>
  </si>
  <si>
    <t>15 - 36 L</t>
  </si>
  <si>
    <t>Louisiana Monroe</t>
  </si>
  <si>
    <t>24 - 10 W</t>
  </si>
  <si>
    <t>35 - 28 W</t>
  </si>
  <si>
    <t>vs. Oklahoma</t>
  </si>
  <si>
    <t>31 - 6 W</t>
  </si>
  <si>
    <t>1999 (8-4)</t>
  </si>
  <si>
    <t>@ Washington</t>
  </si>
  <si>
    <t>34 - 13 W</t>
  </si>
  <si>
    <t>Virginia</t>
  </si>
  <si>
    <t>40 - 45 L</t>
  </si>
  <si>
    <t>California</t>
  </si>
  <si>
    <t>29 - 0 W</t>
  </si>
  <si>
    <t>27 - 20 W</t>
  </si>
  <si>
    <t>30 - 7 W</t>
  </si>
  <si>
    <t>17 - 31 L</t>
  </si>
  <si>
    <t>vs. Marshall</t>
  </si>
  <si>
    <t>3 - 21 L</t>
  </si>
  <si>
    <t>2000 (6-6)</t>
  </si>
  <si>
    <t>3 - 29 L</t>
  </si>
  <si>
    <t>@ Virginia</t>
  </si>
  <si>
    <t>38 - 35 W</t>
  </si>
  <si>
    <t>23 - 31 L</t>
  </si>
  <si>
    <t>Mississippi State</t>
  </si>
  <si>
    <t>10 - 7 W</t>
  </si>
  <si>
    <t>@ Syracuse</t>
  </si>
  <si>
    <t>14 - 42 L</t>
  </si>
  <si>
    <t>38 - 14 W</t>
  </si>
  <si>
    <t>15 - 16 L</t>
  </si>
  <si>
    <t>19 - 7 W</t>
  </si>
  <si>
    <t>21 - 45 L</t>
  </si>
  <si>
    <t>37 - 13 W</t>
  </si>
  <si>
    <t>34 - 27 W</t>
  </si>
  <si>
    <t>2001 (12-2)</t>
  </si>
  <si>
    <t>Tulane</t>
  </si>
  <si>
    <t>70 - 35 W</t>
  </si>
  <si>
    <t>Nevada</t>
  </si>
  <si>
    <t>52 - 7 W</t>
  </si>
  <si>
    <t>@ California</t>
  </si>
  <si>
    <t>44 - 16 W</t>
  </si>
  <si>
    <t>35 - 31 W</t>
  </si>
  <si>
    <t>54 - 34 W</t>
  </si>
  <si>
    <t>24 - 20 W</t>
  </si>
  <si>
    <t>63 - 33 W</t>
  </si>
  <si>
    <t>59 - 21 W</t>
  </si>
  <si>
    <t>56 - 34 W</t>
  </si>
  <si>
    <t>41 - 34 W</t>
  </si>
  <si>
    <t>24 - 21 W</t>
  </si>
  <si>
    <t>@ Mississippi State</t>
  </si>
  <si>
    <t>45 - 72 L</t>
  </si>
  <si>
    <t>vs. Louisville</t>
  </si>
  <si>
    <t>10 - 28 L</t>
  </si>
  <si>
    <t>2002 (5-7)</t>
  </si>
  <si>
    <t>Syracuse</t>
  </si>
  <si>
    <t>42 - 21 W</t>
  </si>
  <si>
    <t>35 - 32 W</t>
  </si>
  <si>
    <t>@ Nevada</t>
  </si>
  <si>
    <t>28 - 31 L</t>
  </si>
  <si>
    <t>@ Georgia Tech</t>
  </si>
  <si>
    <t>19 - 28 L</t>
  </si>
  <si>
    <t>35 - 34 W</t>
  </si>
  <si>
    <t>9 - 52 L</t>
  </si>
  <si>
    <t>3 - 24 L</t>
  </si>
  <si>
    <t>10 - 37 L</t>
  </si>
  <si>
    <t>34 - 10 W</t>
  </si>
  <si>
    <t>16 - 20 L</t>
  </si>
  <si>
    <t>6 - 13 L</t>
  </si>
  <si>
    <t>2003 (4-8)</t>
  </si>
  <si>
    <t>Georgia Tech</t>
  </si>
  <si>
    <t>24 - 13 W</t>
  </si>
  <si>
    <t>@ USC</t>
  </si>
  <si>
    <t>18 - 35 L</t>
  </si>
  <si>
    <t>Stanford</t>
  </si>
  <si>
    <t>14 - 18 L</t>
  </si>
  <si>
    <t>10 - 24 L</t>
  </si>
  <si>
    <t>44 - 36 W</t>
  </si>
  <si>
    <t>13 - 58 L</t>
  </si>
  <si>
    <t>10 - 13 L</t>
  </si>
  <si>
    <t>Boise State</t>
  </si>
  <si>
    <t>12 - 50 L</t>
  </si>
  <si>
    <t>14 - 33 L</t>
  </si>
  <si>
    <t>0 - 3 L</t>
  </si>
  <si>
    <t>2011 (10-3)</t>
  </si>
  <si>
    <t>@ Mississippi</t>
  </si>
  <si>
    <t>14 - 13 W</t>
  </si>
  <si>
    <t>@ Texas</t>
  </si>
  <si>
    <t>16 - 17 L</t>
  </si>
  <si>
    <t>10 - 54 L</t>
  </si>
  <si>
    <t>Central Florida</t>
  </si>
  <si>
    <t>27 - 24 W</t>
  </si>
  <si>
    <t>San Jose State</t>
  </si>
  <si>
    <t>29 - 16 W</t>
  </si>
  <si>
    <t>@ Oregon State</t>
  </si>
  <si>
    <t>Idaho State</t>
  </si>
  <si>
    <t>56 - 3 W</t>
  </si>
  <si>
    <t>vs. TCU</t>
  </si>
  <si>
    <t>28 - 38 L</t>
  </si>
  <si>
    <t>Idaho</t>
  </si>
  <si>
    <t>42 - 7 W</t>
  </si>
  <si>
    <t>New Mexico State</t>
  </si>
  <si>
    <t>vs. Tulsa</t>
  </si>
  <si>
    <t>2012 (8-5)</t>
  </si>
  <si>
    <t>30 - 6 W</t>
  </si>
  <si>
    <t>Weber State</t>
  </si>
  <si>
    <t>45 - 13 W</t>
  </si>
  <si>
    <t>21 - 24 L</t>
  </si>
  <si>
    <t>@ Boise State</t>
  </si>
  <si>
    <t>6 - 7 L</t>
  </si>
  <si>
    <t>47 - 0 W</t>
  </si>
  <si>
    <t>6 - 3 W</t>
  </si>
  <si>
    <t>Oregon State</t>
  </si>
  <si>
    <t>24 - 42 L</t>
  </si>
  <si>
    <t>41 - 17 W</t>
  </si>
  <si>
    <t>52 - 13 W</t>
  </si>
  <si>
    <t>@ San Jose State</t>
  </si>
  <si>
    <t>14 - 20 L</t>
  </si>
  <si>
    <t>@ New Mexico State</t>
  </si>
  <si>
    <t>50 - 14 W</t>
  </si>
  <si>
    <t>vs. San Diego State</t>
  </si>
  <si>
    <t>23 - 6 W</t>
  </si>
  <si>
    <t>2013 (8-5)</t>
  </si>
  <si>
    <t>16 - 19 L</t>
  </si>
  <si>
    <t>Texas</t>
  </si>
  <si>
    <t>40 - 21 W</t>
  </si>
  <si>
    <t>13 - 20 L</t>
  </si>
  <si>
    <t>Middle Tennessee State</t>
  </si>
  <si>
    <t>37 - 10 W</t>
  </si>
  <si>
    <t>31 - 14 W</t>
  </si>
  <si>
    <t>38 - 20 W</t>
  </si>
  <si>
    <t>@ Houston</t>
  </si>
  <si>
    <t>47 - 46 W</t>
  </si>
  <si>
    <t>37 - 20 W</t>
  </si>
  <si>
    <t>17 - 27 L</t>
  </si>
  <si>
    <t>59 - 13 W</t>
  </si>
  <si>
    <t>13 - 23 L</t>
  </si>
  <si>
    <t>28 - 23 W</t>
  </si>
  <si>
    <t>vs. Washington</t>
  </si>
  <si>
    <t>16 - 31 L</t>
  </si>
  <si>
    <t>@ Connecticut</t>
  </si>
  <si>
    <t>Houston</t>
  </si>
  <si>
    <t>@ Central Florida</t>
  </si>
  <si>
    <t>@ Middle Tennessee State</t>
  </si>
  <si>
    <t>Savannah State</t>
  </si>
  <si>
    <t>SDSU</t>
  </si>
  <si>
    <t>N Texas</t>
  </si>
  <si>
    <t>CSU</t>
  </si>
  <si>
    <t>AFA</t>
  </si>
  <si>
    <t>NM</t>
  </si>
  <si>
    <t>Fresno St</t>
  </si>
  <si>
    <t>USU</t>
  </si>
  <si>
    <t>Long Beach St</t>
  </si>
  <si>
    <t>Arizona St</t>
  </si>
  <si>
    <t>Penn St</t>
  </si>
  <si>
    <t>Boise St</t>
  </si>
  <si>
    <t>Weber St</t>
  </si>
  <si>
    <t>Idaho St</t>
  </si>
  <si>
    <t>Savannah St</t>
  </si>
  <si>
    <t>NM St</t>
  </si>
  <si>
    <t>UCF</t>
  </si>
  <si>
    <t>MTSU</t>
  </si>
  <si>
    <t>LA-Monroe</t>
  </si>
  <si>
    <t>GA Tech</t>
  </si>
  <si>
    <t>Wash St</t>
  </si>
  <si>
    <t>SJSU</t>
  </si>
  <si>
    <t>BGU</t>
  </si>
  <si>
    <t>1980 (12-1) #12</t>
  </si>
  <si>
    <t>1981 (11-2) #13</t>
  </si>
  <si>
    <t>1983 (11-1) #7</t>
  </si>
  <si>
    <t>1984 (13-0) #1</t>
  </si>
  <si>
    <t>#3 Miami</t>
  </si>
  <si>
    <t>1990 (10-3) #22</t>
  </si>
  <si>
    <t>1991 (8-3-2) #23</t>
  </si>
  <si>
    <t>#25 AFA</t>
  </si>
  <si>
    <t>#24 Fresno St</t>
  </si>
  <si>
    <t>#2 Notre Dame</t>
  </si>
  <si>
    <t>1994 (10-3) #18</t>
  </si>
  <si>
    <t>#16 CSU</t>
  </si>
  <si>
    <t>#24 Miss St</t>
  </si>
  <si>
    <t>2001 (12-2) #25</t>
  </si>
  <si>
    <t>#16 Boise St</t>
  </si>
  <si>
    <t>#21 Utah</t>
  </si>
  <si>
    <t>#16 USU</t>
  </si>
  <si>
    <t>#20 Oregon St</t>
  </si>
  <si>
    <t>4-7</t>
  </si>
  <si>
    <t>8-5</t>
  </si>
  <si>
    <t>10-3</t>
  </si>
  <si>
    <t>4-8</t>
  </si>
  <si>
    <t>6-5</t>
  </si>
  <si>
    <t>6-6</t>
  </si>
  <si>
    <t>7-5</t>
  </si>
  <si>
    <t>6-4-1</t>
  </si>
  <si>
    <t>5-7</t>
  </si>
  <si>
    <t>9-4</t>
  </si>
  <si>
    <t>10-2</t>
  </si>
  <si>
    <t>8-4</t>
  </si>
  <si>
    <t>7-6</t>
  </si>
  <si>
    <t>4-7-1</t>
  </si>
  <si>
    <t>10-4</t>
  </si>
  <si>
    <t>3-9</t>
  </si>
  <si>
    <t>3-8</t>
  </si>
  <si>
    <t>5-6-1</t>
  </si>
  <si>
    <t>5-5-1</t>
  </si>
  <si>
    <t>4-9</t>
  </si>
  <si>
    <t>2-10</t>
  </si>
  <si>
    <t>7-7</t>
  </si>
  <si>
    <t>8-2-1</t>
  </si>
  <si>
    <t>5-6</t>
  </si>
  <si>
    <t>9-3</t>
  </si>
  <si>
    <t>2-9</t>
  </si>
  <si>
    <t>11-2</t>
  </si>
  <si>
    <t>4-6-1</t>
  </si>
  <si>
    <t>1-10</t>
  </si>
  <si>
    <t>1-11</t>
  </si>
  <si>
    <t>8-3</t>
  </si>
  <si>
    <t>11-1</t>
  </si>
  <si>
    <t>13-1</t>
  </si>
  <si>
    <t>Total</t>
  </si>
  <si>
    <t>Average</t>
  </si>
  <si>
    <t>W</t>
  </si>
  <si>
    <t>L</t>
  </si>
  <si>
    <t>T</t>
  </si>
  <si>
    <t>BYU</t>
  </si>
  <si>
    <t>6-0</t>
  </si>
  <si>
    <t>4-1</t>
  </si>
  <si>
    <t>5-0</t>
  </si>
  <si>
    <t>4-2</t>
  </si>
  <si>
    <t>3-3</t>
  </si>
  <si>
    <t>3-2</t>
  </si>
  <si>
    <t>1-5</t>
  </si>
  <si>
    <t>6-1</t>
  </si>
  <si>
    <t>5-1</t>
  </si>
  <si>
    <t>E Carolina</t>
  </si>
  <si>
    <t>Cincinnati</t>
  </si>
  <si>
    <t>Uconn</t>
  </si>
  <si>
    <t>BYU 25-2</t>
  </si>
  <si>
    <t>BYU 23-7</t>
  </si>
  <si>
    <t>BYU 18-11</t>
  </si>
  <si>
    <t>BYU 16-3</t>
  </si>
  <si>
    <t>Rec</t>
  </si>
  <si>
    <t>The Glory Years</t>
  </si>
  <si>
    <t>Fast-forward 10 years</t>
  </si>
  <si>
    <t>Enter the MWC</t>
  </si>
  <si>
    <t>Independence</t>
  </si>
  <si>
    <t>ERA</t>
  </si>
  <si>
    <t>Opponent Avg Record</t>
  </si>
  <si>
    <t>BYU Home Record</t>
  </si>
  <si>
    <t>5 yr of Indy</t>
  </si>
  <si>
    <t>#</t>
  </si>
  <si>
    <t>Top 25 Finishing Teams (record against)</t>
  </si>
  <si>
    <t>The Glory Years (0-0)</t>
  </si>
  <si>
    <t>Fast-forward 10 years (3-2)</t>
  </si>
  <si>
    <t>Independence (1-1)</t>
  </si>
  <si>
    <t>Enter the MWC (0-3)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</si>
</sst>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Helvetica"/>
    </font>
    <font>
      <sz val="9"/>
      <color theme="1"/>
      <name val="Helvetica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Helvetica"/>
    </font>
    <font>
      <b/>
      <sz val="9"/>
      <color theme="0"/>
      <name val="Helvetica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BBBBBB"/>
      </left>
      <right style="medium">
        <color rgb="FFBBBBBB"/>
      </right>
      <top style="thick">
        <color rgb="FFE3E3E3"/>
      </top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/>
      <top style="medium">
        <color rgb="FFCCCCCC"/>
      </top>
      <bottom style="thick">
        <color rgb="FFE3E3E3"/>
      </bottom>
      <diagonal/>
    </border>
    <border>
      <left/>
      <right/>
      <top style="medium">
        <color rgb="FFCCCCCC"/>
      </top>
      <bottom style="thick">
        <color rgb="FFE3E3E3"/>
      </bottom>
      <diagonal/>
    </border>
    <border>
      <left/>
      <right style="medium">
        <color rgb="FFBBBBBB"/>
      </right>
      <top style="medium">
        <color rgb="FFCCCCCC"/>
      </top>
      <bottom style="thick">
        <color rgb="FFE3E3E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left" vertical="center"/>
    </xf>
    <xf numFmtId="16" fontId="3" fillId="2" borderId="2" xfId="0" applyNumberFormat="1" applyFont="1" applyFill="1" applyBorder="1" applyAlignment="1">
      <alignment horizontal="left" vertical="top"/>
    </xf>
    <xf numFmtId="0" fontId="4" fillId="2" borderId="2" xfId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top"/>
    </xf>
    <xf numFmtId="49" fontId="0" fillId="0" borderId="0" xfId="0" applyNumberFormat="1"/>
    <xf numFmtId="0" fontId="5" fillId="0" borderId="0" xfId="0" applyFont="1"/>
    <xf numFmtId="0" fontId="5" fillId="0" borderId="0" xfId="0" applyNumberFormat="1" applyFont="1"/>
    <xf numFmtId="16" fontId="6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 vertical="top"/>
    </xf>
    <xf numFmtId="168" fontId="5" fillId="0" borderId="0" xfId="0" applyNumberFormat="1" applyFont="1"/>
    <xf numFmtId="168" fontId="6" fillId="2" borderId="0" xfId="0" applyNumberFormat="1" applyFont="1" applyFill="1" applyBorder="1" applyAlignment="1">
      <alignment horizontal="left" vertical="top"/>
    </xf>
    <xf numFmtId="0" fontId="1" fillId="0" borderId="0" xfId="0" applyFont="1"/>
    <xf numFmtId="0" fontId="6" fillId="2" borderId="6" xfId="0" applyNumberFormat="1" applyFont="1" applyFill="1" applyBorder="1" applyAlignment="1">
      <alignment horizontal="left" vertical="top"/>
    </xf>
    <xf numFmtId="0" fontId="5" fillId="0" borderId="6" xfId="0" applyNumberFormat="1" applyFont="1" applyBorder="1"/>
    <xf numFmtId="0" fontId="5" fillId="5" borderId="6" xfId="0" applyNumberFormat="1" applyFont="1" applyFill="1" applyBorder="1"/>
    <xf numFmtId="0" fontId="5" fillId="5" borderId="6" xfId="1" applyFont="1" applyFill="1" applyBorder="1" applyAlignment="1">
      <alignment horizontal="left" vertical="top"/>
    </xf>
    <xf numFmtId="168" fontId="5" fillId="5" borderId="6" xfId="0" applyNumberFormat="1" applyFont="1" applyFill="1" applyBorder="1"/>
    <xf numFmtId="0" fontId="6" fillId="5" borderId="6" xfId="0" applyNumberFormat="1" applyFont="1" applyFill="1" applyBorder="1" applyAlignment="1">
      <alignment horizontal="left" vertical="top"/>
    </xf>
    <xf numFmtId="168" fontId="6" fillId="5" borderId="6" xfId="0" applyNumberFormat="1" applyFont="1" applyFill="1" applyBorder="1" applyAlignment="1">
      <alignment horizontal="left" vertical="top"/>
    </xf>
    <xf numFmtId="0" fontId="6" fillId="5" borderId="7" xfId="0" applyNumberFormat="1" applyFont="1" applyFill="1" applyBorder="1" applyAlignment="1">
      <alignment horizontal="left" vertical="top"/>
    </xf>
    <xf numFmtId="0" fontId="5" fillId="5" borderId="7" xfId="1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center"/>
    </xf>
    <xf numFmtId="0" fontId="7" fillId="4" borderId="6" xfId="0" applyNumberFormat="1" applyFont="1" applyFill="1" applyBorder="1" applyAlignment="1">
      <alignment horizontal="left" vertical="center"/>
    </xf>
    <xf numFmtId="16" fontId="6" fillId="2" borderId="6" xfId="0" applyNumberFormat="1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5" fillId="5" borderId="7" xfId="0" applyNumberFormat="1" applyFont="1" applyFill="1" applyBorder="1"/>
    <xf numFmtId="0" fontId="7" fillId="4" borderId="0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16" fontId="5" fillId="0" borderId="6" xfId="0" applyNumberFormat="1" applyFont="1" applyBorder="1"/>
    <xf numFmtId="0" fontId="5" fillId="0" borderId="6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ugarstats.com/games.php?show=details&amp;game_id=236" TargetMode="External"/><Relationship Id="rId21" Type="http://schemas.openxmlformats.org/officeDocument/2006/relationships/hyperlink" Target="http://cougarstats.com/games.php?show=details&amp;game_id=391" TargetMode="External"/><Relationship Id="rId42" Type="http://schemas.openxmlformats.org/officeDocument/2006/relationships/hyperlink" Target="http://cougarstats.com/games.php?show=seasonstats&amp;year=1983" TargetMode="External"/><Relationship Id="rId63" Type="http://schemas.openxmlformats.org/officeDocument/2006/relationships/hyperlink" Target="http://cougarstats.com/games.php?show=details&amp;game_id=352" TargetMode="External"/><Relationship Id="rId84" Type="http://schemas.openxmlformats.org/officeDocument/2006/relationships/hyperlink" Target="http://cougarstats.com/games.php?show=details&amp;game_id=267" TargetMode="External"/><Relationship Id="rId138" Type="http://schemas.openxmlformats.org/officeDocument/2006/relationships/hyperlink" Target="http://cougarstats.com/games.php?show=seasonstats&amp;year=1999" TargetMode="External"/><Relationship Id="rId159" Type="http://schemas.openxmlformats.org/officeDocument/2006/relationships/hyperlink" Target="http://cougarstats.com/games.php?show=details&amp;game_id=146" TargetMode="External"/><Relationship Id="rId170" Type="http://schemas.openxmlformats.org/officeDocument/2006/relationships/hyperlink" Target="http://cougarstats.com/games.php?show=details&amp;game_id=136" TargetMode="External"/><Relationship Id="rId191" Type="http://schemas.openxmlformats.org/officeDocument/2006/relationships/hyperlink" Target="http://cougarstats.com/games.php?show=details&amp;game_id=116" TargetMode="External"/><Relationship Id="rId205" Type="http://schemas.openxmlformats.org/officeDocument/2006/relationships/hyperlink" Target="http://cougarstats.com/games.php?show=seasonstats&amp;year=2011" TargetMode="External"/><Relationship Id="rId226" Type="http://schemas.openxmlformats.org/officeDocument/2006/relationships/hyperlink" Target="http://cougarstats.com/games.php?show=details&amp;game_id=950" TargetMode="External"/><Relationship Id="rId247" Type="http://schemas.openxmlformats.org/officeDocument/2006/relationships/hyperlink" Target="http://cougarstats.com/games.php?show=seasonstats&amp;year=2014" TargetMode="External"/><Relationship Id="rId107" Type="http://schemas.openxmlformats.org/officeDocument/2006/relationships/hyperlink" Target="http://cougarstats.com/games.php?show=details&amp;game_id=245" TargetMode="External"/><Relationship Id="rId11" Type="http://schemas.openxmlformats.org/officeDocument/2006/relationships/hyperlink" Target="http://cougarstats.com/games.php?show=details&amp;game_id=400" TargetMode="External"/><Relationship Id="rId32" Type="http://schemas.openxmlformats.org/officeDocument/2006/relationships/hyperlink" Target="http://cougarstats.com/games.php?show=details&amp;game_id=381" TargetMode="External"/><Relationship Id="rId53" Type="http://schemas.openxmlformats.org/officeDocument/2006/relationships/hyperlink" Target="http://cougarstats.com/games.php?show=details&amp;game_id=361" TargetMode="External"/><Relationship Id="rId74" Type="http://schemas.openxmlformats.org/officeDocument/2006/relationships/hyperlink" Target="http://cougarstats.com/games.php?show=details&amp;game_id=276" TargetMode="External"/><Relationship Id="rId128" Type="http://schemas.openxmlformats.org/officeDocument/2006/relationships/hyperlink" Target="http://cougarstats.com/games.php?show=details&amp;game_id=226" TargetMode="External"/><Relationship Id="rId149" Type="http://schemas.openxmlformats.org/officeDocument/2006/relationships/hyperlink" Target="http://cougarstats.com/games.php?show=details&amp;game_id=155" TargetMode="External"/><Relationship Id="rId5" Type="http://schemas.openxmlformats.org/officeDocument/2006/relationships/hyperlink" Target="http://cougarstats.com/games.php?show=details&amp;game_id=406" TargetMode="External"/><Relationship Id="rId95" Type="http://schemas.openxmlformats.org/officeDocument/2006/relationships/hyperlink" Target="http://cougarstats.com/games.php?show=details&amp;game_id=256" TargetMode="External"/><Relationship Id="rId160" Type="http://schemas.openxmlformats.org/officeDocument/2006/relationships/hyperlink" Target="http://cougarstats.com/games.php?show=details&amp;game_id=145" TargetMode="External"/><Relationship Id="rId181" Type="http://schemas.openxmlformats.org/officeDocument/2006/relationships/hyperlink" Target="http://cougarstats.com/games.php?show=details&amp;game_id=126" TargetMode="External"/><Relationship Id="rId216" Type="http://schemas.openxmlformats.org/officeDocument/2006/relationships/hyperlink" Target="http://cougarstats.com/games.php?show=details&amp;game_id=5" TargetMode="External"/><Relationship Id="rId237" Type="http://schemas.openxmlformats.org/officeDocument/2006/relationships/hyperlink" Target="http://cougarstats.com/games.php?show=details&amp;game_id=2517" TargetMode="External"/><Relationship Id="rId258" Type="http://schemas.openxmlformats.org/officeDocument/2006/relationships/hyperlink" Target="http://cougarstats.com/games.php?show=details&amp;game_id=3041" TargetMode="External"/><Relationship Id="rId22" Type="http://schemas.openxmlformats.org/officeDocument/2006/relationships/hyperlink" Target="http://cougarstats.com/games.php?show=details&amp;game_id=390" TargetMode="External"/><Relationship Id="rId43" Type="http://schemas.openxmlformats.org/officeDocument/2006/relationships/hyperlink" Target="http://cougarstats.com/games.php?show=details&amp;game_id=371" TargetMode="External"/><Relationship Id="rId64" Type="http://schemas.openxmlformats.org/officeDocument/2006/relationships/hyperlink" Target="http://cougarstats.com/games.php?show=details&amp;game_id=351" TargetMode="External"/><Relationship Id="rId118" Type="http://schemas.openxmlformats.org/officeDocument/2006/relationships/hyperlink" Target="http://cougarstats.com/games.php?show=details&amp;game_id=235" TargetMode="External"/><Relationship Id="rId139" Type="http://schemas.openxmlformats.org/officeDocument/2006/relationships/hyperlink" Target="http://cougarstats.com/games.php?show=details&amp;game_id=165" TargetMode="External"/><Relationship Id="rId85" Type="http://schemas.openxmlformats.org/officeDocument/2006/relationships/hyperlink" Target="http://cougarstats.com/games.php?show=details&amp;game_id=266" TargetMode="External"/><Relationship Id="rId150" Type="http://schemas.openxmlformats.org/officeDocument/2006/relationships/hyperlink" Target="http://cougarstats.com/games.php?show=details&amp;game_id=154" TargetMode="External"/><Relationship Id="rId171" Type="http://schemas.openxmlformats.org/officeDocument/2006/relationships/hyperlink" Target="http://cougarstats.com/games.php?show=details&amp;game_id=135" TargetMode="External"/><Relationship Id="rId192" Type="http://schemas.openxmlformats.org/officeDocument/2006/relationships/hyperlink" Target="http://cougarstats.com/games.php?show=seasonstats&amp;year=2003" TargetMode="External"/><Relationship Id="rId206" Type="http://schemas.openxmlformats.org/officeDocument/2006/relationships/hyperlink" Target="http://cougarstats.com/games.php?show=details&amp;game_id=15" TargetMode="External"/><Relationship Id="rId227" Type="http://schemas.openxmlformats.org/officeDocument/2006/relationships/hyperlink" Target="http://cougarstats.com/games.php?show=details&amp;game_id=951" TargetMode="External"/><Relationship Id="rId248" Type="http://schemas.openxmlformats.org/officeDocument/2006/relationships/hyperlink" Target="http://cougarstats.com/games.php?show=details&amp;game_id=3031" TargetMode="External"/><Relationship Id="rId12" Type="http://schemas.openxmlformats.org/officeDocument/2006/relationships/hyperlink" Target="http://cougarstats.com/games.php?show=details&amp;game_id=399" TargetMode="External"/><Relationship Id="rId33" Type="http://schemas.openxmlformats.org/officeDocument/2006/relationships/hyperlink" Target="http://cougarstats.com/games.php?show=details&amp;game_id=380" TargetMode="External"/><Relationship Id="rId108" Type="http://schemas.openxmlformats.org/officeDocument/2006/relationships/hyperlink" Target="http://cougarstats.com/games.php?show=details&amp;game_id=244" TargetMode="External"/><Relationship Id="rId129" Type="http://schemas.openxmlformats.org/officeDocument/2006/relationships/hyperlink" Target="http://cougarstats.com/games.php?show=details&amp;game_id=225" TargetMode="External"/><Relationship Id="rId54" Type="http://schemas.openxmlformats.org/officeDocument/2006/relationships/hyperlink" Target="http://cougarstats.com/games.php?show=details&amp;game_id=360" TargetMode="External"/><Relationship Id="rId75" Type="http://schemas.openxmlformats.org/officeDocument/2006/relationships/hyperlink" Target="http://cougarstats.com/games.php?show=details&amp;game_id=275" TargetMode="External"/><Relationship Id="rId96" Type="http://schemas.openxmlformats.org/officeDocument/2006/relationships/hyperlink" Target="http://cougarstats.com/games.php?show=details&amp;game_id=255" TargetMode="External"/><Relationship Id="rId140" Type="http://schemas.openxmlformats.org/officeDocument/2006/relationships/hyperlink" Target="http://cougarstats.com/games.php?show=details&amp;game_id=164" TargetMode="External"/><Relationship Id="rId161" Type="http://schemas.openxmlformats.org/officeDocument/2006/relationships/hyperlink" Target="http://cougarstats.com/games.php?show=details&amp;game_id=144" TargetMode="External"/><Relationship Id="rId182" Type="http://schemas.openxmlformats.org/officeDocument/2006/relationships/hyperlink" Target="http://cougarstats.com/games.php?show=details&amp;game_id=125" TargetMode="External"/><Relationship Id="rId217" Type="http://schemas.openxmlformats.org/officeDocument/2006/relationships/hyperlink" Target="http://cougarstats.com/games.php?show=details&amp;game_id=4" TargetMode="External"/><Relationship Id="rId1" Type="http://schemas.openxmlformats.org/officeDocument/2006/relationships/hyperlink" Target="http://cougarstats.com/games.php?show=seasonstats&amp;year=1980" TargetMode="External"/><Relationship Id="rId6" Type="http://schemas.openxmlformats.org/officeDocument/2006/relationships/hyperlink" Target="http://cougarstats.com/games.php?show=details&amp;game_id=405" TargetMode="External"/><Relationship Id="rId212" Type="http://schemas.openxmlformats.org/officeDocument/2006/relationships/hyperlink" Target="http://cougarstats.com/games.php?show=details&amp;game_id=9" TargetMode="External"/><Relationship Id="rId233" Type="http://schemas.openxmlformats.org/officeDocument/2006/relationships/hyperlink" Target="http://cougarstats.com/games.php?show=seasonstats&amp;year=2013" TargetMode="External"/><Relationship Id="rId238" Type="http://schemas.openxmlformats.org/officeDocument/2006/relationships/hyperlink" Target="http://cougarstats.com/games.php?show=details&amp;game_id=960" TargetMode="External"/><Relationship Id="rId254" Type="http://schemas.openxmlformats.org/officeDocument/2006/relationships/hyperlink" Target="http://cougarstats.com/games.php?show=details&amp;game_id=3037" TargetMode="External"/><Relationship Id="rId259" Type="http://schemas.openxmlformats.org/officeDocument/2006/relationships/hyperlink" Target="http://cougarstats.com/games.php?show=details&amp;game_id=3042" TargetMode="External"/><Relationship Id="rId23" Type="http://schemas.openxmlformats.org/officeDocument/2006/relationships/hyperlink" Target="http://cougarstats.com/games.php?show=details&amp;game_id=389" TargetMode="External"/><Relationship Id="rId28" Type="http://schemas.openxmlformats.org/officeDocument/2006/relationships/hyperlink" Target="http://cougarstats.com/games.php?show=details&amp;game_id=384" TargetMode="External"/><Relationship Id="rId49" Type="http://schemas.openxmlformats.org/officeDocument/2006/relationships/hyperlink" Target="http://cougarstats.com/games.php?show=details&amp;game_id=365" TargetMode="External"/><Relationship Id="rId114" Type="http://schemas.openxmlformats.org/officeDocument/2006/relationships/hyperlink" Target="http://cougarstats.com/games.php?show=details&amp;game_id=239" TargetMode="External"/><Relationship Id="rId119" Type="http://schemas.openxmlformats.org/officeDocument/2006/relationships/hyperlink" Target="http://cougarstats.com/games.php?show=details&amp;game_id=234" TargetMode="External"/><Relationship Id="rId44" Type="http://schemas.openxmlformats.org/officeDocument/2006/relationships/hyperlink" Target="http://cougarstats.com/games.php?show=details&amp;game_id=370" TargetMode="External"/><Relationship Id="rId60" Type="http://schemas.openxmlformats.org/officeDocument/2006/relationships/hyperlink" Target="http://cougarstats.com/games.php?show=details&amp;game_id=355" TargetMode="External"/><Relationship Id="rId65" Type="http://schemas.openxmlformats.org/officeDocument/2006/relationships/hyperlink" Target="http://cougarstats.com/games.php?show=details&amp;game_id=350" TargetMode="External"/><Relationship Id="rId81" Type="http://schemas.openxmlformats.org/officeDocument/2006/relationships/hyperlink" Target="http://cougarstats.com/games.php?show=details&amp;game_id=269" TargetMode="External"/><Relationship Id="rId86" Type="http://schemas.openxmlformats.org/officeDocument/2006/relationships/hyperlink" Target="http://cougarstats.com/games.php?show=details&amp;game_id=265" TargetMode="External"/><Relationship Id="rId130" Type="http://schemas.openxmlformats.org/officeDocument/2006/relationships/hyperlink" Target="http://cougarstats.com/games.php?show=details&amp;game_id=224" TargetMode="External"/><Relationship Id="rId135" Type="http://schemas.openxmlformats.org/officeDocument/2006/relationships/hyperlink" Target="http://cougarstats.com/games.php?show=details&amp;game_id=219" TargetMode="External"/><Relationship Id="rId151" Type="http://schemas.openxmlformats.org/officeDocument/2006/relationships/hyperlink" Target="http://cougarstats.com/games.php?show=seasonstats&amp;year=2000" TargetMode="External"/><Relationship Id="rId156" Type="http://schemas.openxmlformats.org/officeDocument/2006/relationships/hyperlink" Target="http://cougarstats.com/games.php?show=details&amp;game_id=149" TargetMode="External"/><Relationship Id="rId177" Type="http://schemas.openxmlformats.org/officeDocument/2006/relationships/hyperlink" Target="http://cougarstats.com/games.php?show=details&amp;game_id=129" TargetMode="External"/><Relationship Id="rId198" Type="http://schemas.openxmlformats.org/officeDocument/2006/relationships/hyperlink" Target="http://cougarstats.com/games.php?show=details&amp;game_id=110" TargetMode="External"/><Relationship Id="rId172" Type="http://schemas.openxmlformats.org/officeDocument/2006/relationships/hyperlink" Target="http://cougarstats.com/games.php?show=details&amp;game_id=134" TargetMode="External"/><Relationship Id="rId193" Type="http://schemas.openxmlformats.org/officeDocument/2006/relationships/hyperlink" Target="http://cougarstats.com/games.php?show=details&amp;game_id=115" TargetMode="External"/><Relationship Id="rId202" Type="http://schemas.openxmlformats.org/officeDocument/2006/relationships/hyperlink" Target="http://cougarstats.com/games.php?show=details&amp;game_id=2" TargetMode="External"/><Relationship Id="rId207" Type="http://schemas.openxmlformats.org/officeDocument/2006/relationships/hyperlink" Target="http://cougarstats.com/games.php?show=details&amp;game_id=14" TargetMode="External"/><Relationship Id="rId223" Type="http://schemas.openxmlformats.org/officeDocument/2006/relationships/hyperlink" Target="http://cougarstats.com/games.php?show=details&amp;game_id=947" TargetMode="External"/><Relationship Id="rId228" Type="http://schemas.openxmlformats.org/officeDocument/2006/relationships/hyperlink" Target="http://cougarstats.com/games.php?show=details&amp;game_id=952" TargetMode="External"/><Relationship Id="rId244" Type="http://schemas.openxmlformats.org/officeDocument/2006/relationships/hyperlink" Target="http://cougarstats.com/games.php?show=details&amp;game_id=966" TargetMode="External"/><Relationship Id="rId249" Type="http://schemas.openxmlformats.org/officeDocument/2006/relationships/hyperlink" Target="http://cougarstats.com/games.php?show=details&amp;game_id=3032" TargetMode="External"/><Relationship Id="rId13" Type="http://schemas.openxmlformats.org/officeDocument/2006/relationships/hyperlink" Target="http://cougarstats.com/games.php?show=details&amp;game_id=398" TargetMode="External"/><Relationship Id="rId18" Type="http://schemas.openxmlformats.org/officeDocument/2006/relationships/hyperlink" Target="http://cougarstats.com/games.php?show=details&amp;game_id=394" TargetMode="External"/><Relationship Id="rId39" Type="http://schemas.openxmlformats.org/officeDocument/2006/relationships/hyperlink" Target="http://cougarstats.com/games.php?show=details&amp;game_id=374" TargetMode="External"/><Relationship Id="rId109" Type="http://schemas.openxmlformats.org/officeDocument/2006/relationships/hyperlink" Target="http://cougarstats.com/games.php?show=details&amp;game_id=243" TargetMode="External"/><Relationship Id="rId34" Type="http://schemas.openxmlformats.org/officeDocument/2006/relationships/hyperlink" Target="http://cougarstats.com/games.php?show=details&amp;game_id=379" TargetMode="External"/><Relationship Id="rId50" Type="http://schemas.openxmlformats.org/officeDocument/2006/relationships/hyperlink" Target="http://cougarstats.com/games.php?show=details&amp;game_id=364" TargetMode="External"/><Relationship Id="rId55" Type="http://schemas.openxmlformats.org/officeDocument/2006/relationships/hyperlink" Target="http://cougarstats.com/games.php?show=seasonstats&amp;year=1984" TargetMode="External"/><Relationship Id="rId76" Type="http://schemas.openxmlformats.org/officeDocument/2006/relationships/hyperlink" Target="http://cougarstats.com/games.php?show=details&amp;game_id=274" TargetMode="External"/><Relationship Id="rId97" Type="http://schemas.openxmlformats.org/officeDocument/2006/relationships/hyperlink" Target="http://cougarstats.com/games.php?show=seasonstats&amp;year=1992" TargetMode="External"/><Relationship Id="rId104" Type="http://schemas.openxmlformats.org/officeDocument/2006/relationships/hyperlink" Target="http://cougarstats.com/games.php?show=details&amp;game_id=248" TargetMode="External"/><Relationship Id="rId120" Type="http://schemas.openxmlformats.org/officeDocument/2006/relationships/hyperlink" Target="http://cougarstats.com/games.php?show=details&amp;game_id=233" TargetMode="External"/><Relationship Id="rId125" Type="http://schemas.openxmlformats.org/officeDocument/2006/relationships/hyperlink" Target="http://cougarstats.com/games.php?show=details&amp;game_id=229" TargetMode="External"/><Relationship Id="rId141" Type="http://schemas.openxmlformats.org/officeDocument/2006/relationships/hyperlink" Target="http://cougarstats.com/games.php?show=details&amp;game_id=163" TargetMode="External"/><Relationship Id="rId146" Type="http://schemas.openxmlformats.org/officeDocument/2006/relationships/hyperlink" Target="http://cougarstats.com/games.php?show=details&amp;game_id=158" TargetMode="External"/><Relationship Id="rId167" Type="http://schemas.openxmlformats.org/officeDocument/2006/relationships/hyperlink" Target="http://cougarstats.com/games.php?show=details&amp;game_id=139" TargetMode="External"/><Relationship Id="rId188" Type="http://schemas.openxmlformats.org/officeDocument/2006/relationships/hyperlink" Target="http://cougarstats.com/games.php?show=details&amp;game_id=119" TargetMode="External"/><Relationship Id="rId7" Type="http://schemas.openxmlformats.org/officeDocument/2006/relationships/hyperlink" Target="http://cougarstats.com/games.php?show=details&amp;game_id=404" TargetMode="External"/><Relationship Id="rId71" Type="http://schemas.openxmlformats.org/officeDocument/2006/relationships/hyperlink" Target="http://cougarstats.com/games.php?show=details&amp;game_id=279" TargetMode="External"/><Relationship Id="rId92" Type="http://schemas.openxmlformats.org/officeDocument/2006/relationships/hyperlink" Target="http://cougarstats.com/games.php?show=details&amp;game_id=259" TargetMode="External"/><Relationship Id="rId162" Type="http://schemas.openxmlformats.org/officeDocument/2006/relationships/hyperlink" Target="http://cougarstats.com/games.php?show=details&amp;game_id=143" TargetMode="External"/><Relationship Id="rId183" Type="http://schemas.openxmlformats.org/officeDocument/2006/relationships/hyperlink" Target="http://cougarstats.com/games.php?show=details&amp;game_id=124" TargetMode="External"/><Relationship Id="rId213" Type="http://schemas.openxmlformats.org/officeDocument/2006/relationships/hyperlink" Target="http://cougarstats.com/games.php?show=details&amp;game_id=8" TargetMode="External"/><Relationship Id="rId218" Type="http://schemas.openxmlformats.org/officeDocument/2006/relationships/hyperlink" Target="http://cougarstats.com/games.php?show=details&amp;game_id=3" TargetMode="External"/><Relationship Id="rId234" Type="http://schemas.openxmlformats.org/officeDocument/2006/relationships/hyperlink" Target="http://cougarstats.com/games.php?show=details&amp;game_id=957" TargetMode="External"/><Relationship Id="rId239" Type="http://schemas.openxmlformats.org/officeDocument/2006/relationships/hyperlink" Target="http://cougarstats.com/games.php?show=details&amp;game_id=961" TargetMode="External"/><Relationship Id="rId2" Type="http://schemas.openxmlformats.org/officeDocument/2006/relationships/hyperlink" Target="http://cougarstats.com/games.php?show=details&amp;game_id=409" TargetMode="External"/><Relationship Id="rId29" Type="http://schemas.openxmlformats.org/officeDocument/2006/relationships/hyperlink" Target="http://cougarstats.com/games.php?show=seasonstats&amp;year=1982" TargetMode="External"/><Relationship Id="rId250" Type="http://schemas.openxmlformats.org/officeDocument/2006/relationships/hyperlink" Target="http://cougarstats.com/games.php?show=details&amp;game_id=3034" TargetMode="External"/><Relationship Id="rId255" Type="http://schemas.openxmlformats.org/officeDocument/2006/relationships/hyperlink" Target="http://cougarstats.com/games.php?show=details&amp;game_id=3038" TargetMode="External"/><Relationship Id="rId24" Type="http://schemas.openxmlformats.org/officeDocument/2006/relationships/hyperlink" Target="http://cougarstats.com/games.php?show=details&amp;game_id=388" TargetMode="External"/><Relationship Id="rId40" Type="http://schemas.openxmlformats.org/officeDocument/2006/relationships/hyperlink" Target="http://cougarstats.com/games.php?show=details&amp;game_id=373" TargetMode="External"/><Relationship Id="rId45" Type="http://schemas.openxmlformats.org/officeDocument/2006/relationships/hyperlink" Target="http://cougarstats.com/games.php?show=details&amp;game_id=369" TargetMode="External"/><Relationship Id="rId66" Type="http://schemas.openxmlformats.org/officeDocument/2006/relationships/hyperlink" Target="http://cougarstats.com/games.php?show=details&amp;game_id=349" TargetMode="External"/><Relationship Id="rId87" Type="http://schemas.openxmlformats.org/officeDocument/2006/relationships/hyperlink" Target="http://cougarstats.com/games.php?show=details&amp;game_id=264" TargetMode="External"/><Relationship Id="rId110" Type="http://schemas.openxmlformats.org/officeDocument/2006/relationships/hyperlink" Target="http://cougarstats.com/games.php?show=details&amp;game_id=242" TargetMode="External"/><Relationship Id="rId115" Type="http://schemas.openxmlformats.org/officeDocument/2006/relationships/hyperlink" Target="http://cougarstats.com/games.php?show=details&amp;game_id=238" TargetMode="External"/><Relationship Id="rId131" Type="http://schemas.openxmlformats.org/officeDocument/2006/relationships/hyperlink" Target="http://cougarstats.com/games.php?show=details&amp;game_id=223" TargetMode="External"/><Relationship Id="rId136" Type="http://schemas.openxmlformats.org/officeDocument/2006/relationships/hyperlink" Target="http://cougarstats.com/games.php?show=details&amp;game_id=218" TargetMode="External"/><Relationship Id="rId157" Type="http://schemas.openxmlformats.org/officeDocument/2006/relationships/hyperlink" Target="http://cougarstats.com/games.php?show=details&amp;game_id=148" TargetMode="External"/><Relationship Id="rId178" Type="http://schemas.openxmlformats.org/officeDocument/2006/relationships/hyperlink" Target="http://cougarstats.com/games.php?show=details&amp;game_id=128" TargetMode="External"/><Relationship Id="rId61" Type="http://schemas.openxmlformats.org/officeDocument/2006/relationships/hyperlink" Target="http://cougarstats.com/games.php?show=details&amp;game_id=354" TargetMode="External"/><Relationship Id="rId82" Type="http://schemas.openxmlformats.org/officeDocument/2006/relationships/hyperlink" Target="http://cougarstats.com/games.php?show=details&amp;game_id=268" TargetMode="External"/><Relationship Id="rId152" Type="http://schemas.openxmlformats.org/officeDocument/2006/relationships/hyperlink" Target="http://cougarstats.com/games.php?show=details&amp;game_id=153" TargetMode="External"/><Relationship Id="rId173" Type="http://schemas.openxmlformats.org/officeDocument/2006/relationships/hyperlink" Target="http://cougarstats.com/games.php?show=details&amp;game_id=133" TargetMode="External"/><Relationship Id="rId194" Type="http://schemas.openxmlformats.org/officeDocument/2006/relationships/hyperlink" Target="http://cougarstats.com/games.php?show=details&amp;game_id=114" TargetMode="External"/><Relationship Id="rId199" Type="http://schemas.openxmlformats.org/officeDocument/2006/relationships/hyperlink" Target="http://cougarstats.com/games.php?show=details&amp;game_id=109" TargetMode="External"/><Relationship Id="rId203" Type="http://schemas.openxmlformats.org/officeDocument/2006/relationships/hyperlink" Target="http://cougarstats.com/games.php?show=details&amp;game_id=105" TargetMode="External"/><Relationship Id="rId208" Type="http://schemas.openxmlformats.org/officeDocument/2006/relationships/hyperlink" Target="http://cougarstats.com/games.php?show=details&amp;game_id=13" TargetMode="External"/><Relationship Id="rId229" Type="http://schemas.openxmlformats.org/officeDocument/2006/relationships/hyperlink" Target="http://cougarstats.com/games.php?show=details&amp;game_id=953" TargetMode="External"/><Relationship Id="rId19" Type="http://schemas.openxmlformats.org/officeDocument/2006/relationships/hyperlink" Target="http://cougarstats.com/games.php?show=details&amp;game_id=393" TargetMode="External"/><Relationship Id="rId224" Type="http://schemas.openxmlformats.org/officeDocument/2006/relationships/hyperlink" Target="http://cougarstats.com/games.php?show=details&amp;game_id=948" TargetMode="External"/><Relationship Id="rId240" Type="http://schemas.openxmlformats.org/officeDocument/2006/relationships/hyperlink" Target="http://cougarstats.com/games.php?show=details&amp;game_id=962" TargetMode="External"/><Relationship Id="rId245" Type="http://schemas.openxmlformats.org/officeDocument/2006/relationships/hyperlink" Target="http://cougarstats.com/games.php?show=details&amp;game_id=2516" TargetMode="External"/><Relationship Id="rId14" Type="http://schemas.openxmlformats.org/officeDocument/2006/relationships/hyperlink" Target="http://cougarstats.com/games.php?show=details&amp;game_id=397" TargetMode="External"/><Relationship Id="rId30" Type="http://schemas.openxmlformats.org/officeDocument/2006/relationships/hyperlink" Target="http://cougarstats.com/games.php?show=details&amp;game_id=383" TargetMode="External"/><Relationship Id="rId35" Type="http://schemas.openxmlformats.org/officeDocument/2006/relationships/hyperlink" Target="http://cougarstats.com/games.php?show=details&amp;game_id=378" TargetMode="External"/><Relationship Id="rId56" Type="http://schemas.openxmlformats.org/officeDocument/2006/relationships/hyperlink" Target="http://cougarstats.com/games.php?show=details&amp;game_id=359" TargetMode="External"/><Relationship Id="rId77" Type="http://schemas.openxmlformats.org/officeDocument/2006/relationships/hyperlink" Target="http://cougarstats.com/games.php?show=details&amp;game_id=273" TargetMode="External"/><Relationship Id="rId100" Type="http://schemas.openxmlformats.org/officeDocument/2006/relationships/hyperlink" Target="http://cougarstats.com/games.php?show=details&amp;game_id=252" TargetMode="External"/><Relationship Id="rId105" Type="http://schemas.openxmlformats.org/officeDocument/2006/relationships/hyperlink" Target="http://cougarstats.com/games.php?show=details&amp;game_id=247" TargetMode="External"/><Relationship Id="rId126" Type="http://schemas.openxmlformats.org/officeDocument/2006/relationships/hyperlink" Target="http://cougarstats.com/games.php?show=details&amp;game_id=228" TargetMode="External"/><Relationship Id="rId147" Type="http://schemas.openxmlformats.org/officeDocument/2006/relationships/hyperlink" Target="http://cougarstats.com/games.php?show=details&amp;game_id=157" TargetMode="External"/><Relationship Id="rId168" Type="http://schemas.openxmlformats.org/officeDocument/2006/relationships/hyperlink" Target="http://cougarstats.com/games.php?show=details&amp;game_id=138" TargetMode="External"/><Relationship Id="rId8" Type="http://schemas.openxmlformats.org/officeDocument/2006/relationships/hyperlink" Target="http://cougarstats.com/games.php?show=details&amp;game_id=403" TargetMode="External"/><Relationship Id="rId51" Type="http://schemas.openxmlformats.org/officeDocument/2006/relationships/hyperlink" Target="http://cougarstats.com/games.php?show=details&amp;game_id=363" TargetMode="External"/><Relationship Id="rId72" Type="http://schemas.openxmlformats.org/officeDocument/2006/relationships/hyperlink" Target="http://cougarstats.com/games.php?show=details&amp;game_id=278" TargetMode="External"/><Relationship Id="rId93" Type="http://schemas.openxmlformats.org/officeDocument/2006/relationships/hyperlink" Target="http://cougarstats.com/games.php?show=details&amp;game_id=258" TargetMode="External"/><Relationship Id="rId98" Type="http://schemas.openxmlformats.org/officeDocument/2006/relationships/hyperlink" Target="http://cougarstats.com/games.php?show=details&amp;game_id=254" TargetMode="External"/><Relationship Id="rId121" Type="http://schemas.openxmlformats.org/officeDocument/2006/relationships/hyperlink" Target="http://cougarstats.com/games.php?show=details&amp;game_id=232" TargetMode="External"/><Relationship Id="rId142" Type="http://schemas.openxmlformats.org/officeDocument/2006/relationships/hyperlink" Target="http://cougarstats.com/games.php?show=details&amp;game_id=162" TargetMode="External"/><Relationship Id="rId163" Type="http://schemas.openxmlformats.org/officeDocument/2006/relationships/hyperlink" Target="http://cougarstats.com/games.php?show=details&amp;game_id=142" TargetMode="External"/><Relationship Id="rId184" Type="http://schemas.openxmlformats.org/officeDocument/2006/relationships/hyperlink" Target="http://cougarstats.com/games.php?show=details&amp;game_id=123" TargetMode="External"/><Relationship Id="rId189" Type="http://schemas.openxmlformats.org/officeDocument/2006/relationships/hyperlink" Target="http://cougarstats.com/games.php?show=details&amp;game_id=118" TargetMode="External"/><Relationship Id="rId219" Type="http://schemas.openxmlformats.org/officeDocument/2006/relationships/hyperlink" Target="http://cougarstats.com/games.php?show=seasonstats&amp;year=2012" TargetMode="External"/><Relationship Id="rId3" Type="http://schemas.openxmlformats.org/officeDocument/2006/relationships/hyperlink" Target="http://cougarstats.com/games.php?show=details&amp;game_id=408" TargetMode="External"/><Relationship Id="rId214" Type="http://schemas.openxmlformats.org/officeDocument/2006/relationships/hyperlink" Target="http://cougarstats.com/games.php?show=details&amp;game_id=7" TargetMode="External"/><Relationship Id="rId230" Type="http://schemas.openxmlformats.org/officeDocument/2006/relationships/hyperlink" Target="http://cougarstats.com/games.php?show=details&amp;game_id=954" TargetMode="External"/><Relationship Id="rId235" Type="http://schemas.openxmlformats.org/officeDocument/2006/relationships/hyperlink" Target="http://cougarstats.com/games.php?show=details&amp;game_id=958" TargetMode="External"/><Relationship Id="rId251" Type="http://schemas.openxmlformats.org/officeDocument/2006/relationships/hyperlink" Target="http://cougarstats.com/games.php?show=details&amp;game_id=3033" TargetMode="External"/><Relationship Id="rId256" Type="http://schemas.openxmlformats.org/officeDocument/2006/relationships/hyperlink" Target="http://cougarstats.com/games.php?show=details&amp;game_id=3039" TargetMode="External"/><Relationship Id="rId25" Type="http://schemas.openxmlformats.org/officeDocument/2006/relationships/hyperlink" Target="http://cougarstats.com/games.php?show=details&amp;game_id=387" TargetMode="External"/><Relationship Id="rId46" Type="http://schemas.openxmlformats.org/officeDocument/2006/relationships/hyperlink" Target="http://cougarstats.com/games.php?show=details&amp;game_id=368" TargetMode="External"/><Relationship Id="rId67" Type="http://schemas.openxmlformats.org/officeDocument/2006/relationships/hyperlink" Target="http://cougarstats.com/games.php?show=details&amp;game_id=348" TargetMode="External"/><Relationship Id="rId116" Type="http://schemas.openxmlformats.org/officeDocument/2006/relationships/hyperlink" Target="http://cougarstats.com/games.php?show=details&amp;game_id=237" TargetMode="External"/><Relationship Id="rId137" Type="http://schemas.openxmlformats.org/officeDocument/2006/relationships/hyperlink" Target="http://cougarstats.com/games.php?show=details&amp;game_id=217" TargetMode="External"/><Relationship Id="rId158" Type="http://schemas.openxmlformats.org/officeDocument/2006/relationships/hyperlink" Target="http://cougarstats.com/games.php?show=details&amp;game_id=147" TargetMode="External"/><Relationship Id="rId20" Type="http://schemas.openxmlformats.org/officeDocument/2006/relationships/hyperlink" Target="http://cougarstats.com/games.php?show=details&amp;game_id=392" TargetMode="External"/><Relationship Id="rId41" Type="http://schemas.openxmlformats.org/officeDocument/2006/relationships/hyperlink" Target="http://cougarstats.com/games.php?show=details&amp;game_id=372" TargetMode="External"/><Relationship Id="rId62" Type="http://schemas.openxmlformats.org/officeDocument/2006/relationships/hyperlink" Target="http://cougarstats.com/games.php?show=details&amp;game_id=353" TargetMode="External"/><Relationship Id="rId83" Type="http://schemas.openxmlformats.org/officeDocument/2006/relationships/hyperlink" Target="http://cougarstats.com/games.php?show=seasonstats&amp;year=1991" TargetMode="External"/><Relationship Id="rId88" Type="http://schemas.openxmlformats.org/officeDocument/2006/relationships/hyperlink" Target="http://cougarstats.com/games.php?show=details&amp;game_id=263" TargetMode="External"/><Relationship Id="rId111" Type="http://schemas.openxmlformats.org/officeDocument/2006/relationships/hyperlink" Target="http://cougarstats.com/games.php?show=seasonstats&amp;year=1993" TargetMode="External"/><Relationship Id="rId132" Type="http://schemas.openxmlformats.org/officeDocument/2006/relationships/hyperlink" Target="http://cougarstats.com/games.php?show=details&amp;game_id=222" TargetMode="External"/><Relationship Id="rId153" Type="http://schemas.openxmlformats.org/officeDocument/2006/relationships/hyperlink" Target="http://cougarstats.com/games.php?show=details&amp;game_id=152" TargetMode="External"/><Relationship Id="rId174" Type="http://schemas.openxmlformats.org/officeDocument/2006/relationships/hyperlink" Target="http://cougarstats.com/games.php?show=details&amp;game_id=132" TargetMode="External"/><Relationship Id="rId179" Type="http://schemas.openxmlformats.org/officeDocument/2006/relationships/hyperlink" Target="http://cougarstats.com/games.php?show=seasonstats&amp;year=2002" TargetMode="External"/><Relationship Id="rId195" Type="http://schemas.openxmlformats.org/officeDocument/2006/relationships/hyperlink" Target="http://cougarstats.com/games.php?show=details&amp;game_id=113" TargetMode="External"/><Relationship Id="rId209" Type="http://schemas.openxmlformats.org/officeDocument/2006/relationships/hyperlink" Target="http://cougarstats.com/games.php?show=details&amp;game_id=12" TargetMode="External"/><Relationship Id="rId190" Type="http://schemas.openxmlformats.org/officeDocument/2006/relationships/hyperlink" Target="http://cougarstats.com/games.php?show=details&amp;game_id=117" TargetMode="External"/><Relationship Id="rId204" Type="http://schemas.openxmlformats.org/officeDocument/2006/relationships/hyperlink" Target="http://cougarstats.com/games.php?show=details&amp;game_id=104" TargetMode="External"/><Relationship Id="rId220" Type="http://schemas.openxmlformats.org/officeDocument/2006/relationships/hyperlink" Target="http://cougarstats.com/games.php?show=details&amp;game_id=944" TargetMode="External"/><Relationship Id="rId225" Type="http://schemas.openxmlformats.org/officeDocument/2006/relationships/hyperlink" Target="http://cougarstats.com/games.php?show=details&amp;game_id=949" TargetMode="External"/><Relationship Id="rId241" Type="http://schemas.openxmlformats.org/officeDocument/2006/relationships/hyperlink" Target="http://cougarstats.com/games.php?show=details&amp;game_id=963" TargetMode="External"/><Relationship Id="rId246" Type="http://schemas.openxmlformats.org/officeDocument/2006/relationships/hyperlink" Target="http://cougarstats.com/games.php?show=details&amp;game_id=3027" TargetMode="External"/><Relationship Id="rId15" Type="http://schemas.openxmlformats.org/officeDocument/2006/relationships/hyperlink" Target="http://cougarstats.com/games.php?show=seasonstats&amp;year=1981" TargetMode="External"/><Relationship Id="rId36" Type="http://schemas.openxmlformats.org/officeDocument/2006/relationships/hyperlink" Target="http://cougarstats.com/games.php?show=details&amp;game_id=377" TargetMode="External"/><Relationship Id="rId57" Type="http://schemas.openxmlformats.org/officeDocument/2006/relationships/hyperlink" Target="http://cougarstats.com/games.php?show=details&amp;game_id=358" TargetMode="External"/><Relationship Id="rId106" Type="http://schemas.openxmlformats.org/officeDocument/2006/relationships/hyperlink" Target="http://cougarstats.com/games.php?show=details&amp;game_id=246" TargetMode="External"/><Relationship Id="rId127" Type="http://schemas.openxmlformats.org/officeDocument/2006/relationships/hyperlink" Target="http://cougarstats.com/games.php?show=details&amp;game_id=227" TargetMode="External"/><Relationship Id="rId10" Type="http://schemas.openxmlformats.org/officeDocument/2006/relationships/hyperlink" Target="http://cougarstats.com/games.php?show=details&amp;game_id=401" TargetMode="External"/><Relationship Id="rId31" Type="http://schemas.openxmlformats.org/officeDocument/2006/relationships/hyperlink" Target="http://cougarstats.com/games.php?show=details&amp;game_id=382" TargetMode="External"/><Relationship Id="rId52" Type="http://schemas.openxmlformats.org/officeDocument/2006/relationships/hyperlink" Target="http://cougarstats.com/games.php?show=details&amp;game_id=362" TargetMode="External"/><Relationship Id="rId73" Type="http://schemas.openxmlformats.org/officeDocument/2006/relationships/hyperlink" Target="http://cougarstats.com/games.php?show=details&amp;game_id=277" TargetMode="External"/><Relationship Id="rId78" Type="http://schemas.openxmlformats.org/officeDocument/2006/relationships/hyperlink" Target="http://cougarstats.com/games.php?show=details&amp;game_id=272" TargetMode="External"/><Relationship Id="rId94" Type="http://schemas.openxmlformats.org/officeDocument/2006/relationships/hyperlink" Target="http://cougarstats.com/games.php?show=details&amp;game_id=257" TargetMode="External"/><Relationship Id="rId99" Type="http://schemas.openxmlformats.org/officeDocument/2006/relationships/hyperlink" Target="http://cougarstats.com/games.php?show=details&amp;game_id=253" TargetMode="External"/><Relationship Id="rId101" Type="http://schemas.openxmlformats.org/officeDocument/2006/relationships/hyperlink" Target="http://cougarstats.com/games.php?show=details&amp;game_id=251" TargetMode="External"/><Relationship Id="rId122" Type="http://schemas.openxmlformats.org/officeDocument/2006/relationships/hyperlink" Target="http://cougarstats.com/games.php?show=details&amp;game_id=231" TargetMode="External"/><Relationship Id="rId143" Type="http://schemas.openxmlformats.org/officeDocument/2006/relationships/hyperlink" Target="http://cougarstats.com/games.php?show=details&amp;game_id=161" TargetMode="External"/><Relationship Id="rId148" Type="http://schemas.openxmlformats.org/officeDocument/2006/relationships/hyperlink" Target="http://cougarstats.com/games.php?show=details&amp;game_id=156" TargetMode="External"/><Relationship Id="rId164" Type="http://schemas.openxmlformats.org/officeDocument/2006/relationships/hyperlink" Target="http://cougarstats.com/games.php?show=seasonstats&amp;year=2001" TargetMode="External"/><Relationship Id="rId169" Type="http://schemas.openxmlformats.org/officeDocument/2006/relationships/hyperlink" Target="http://cougarstats.com/games.php?show=details&amp;game_id=137" TargetMode="External"/><Relationship Id="rId185" Type="http://schemas.openxmlformats.org/officeDocument/2006/relationships/hyperlink" Target="http://cougarstats.com/games.php?show=details&amp;game_id=122" TargetMode="External"/><Relationship Id="rId4" Type="http://schemas.openxmlformats.org/officeDocument/2006/relationships/hyperlink" Target="http://cougarstats.com/games.php?show=details&amp;game_id=407" TargetMode="External"/><Relationship Id="rId9" Type="http://schemas.openxmlformats.org/officeDocument/2006/relationships/hyperlink" Target="http://cougarstats.com/games.php?show=details&amp;game_id=402" TargetMode="External"/><Relationship Id="rId180" Type="http://schemas.openxmlformats.org/officeDocument/2006/relationships/hyperlink" Target="http://cougarstats.com/games.php?show=details&amp;game_id=127" TargetMode="External"/><Relationship Id="rId210" Type="http://schemas.openxmlformats.org/officeDocument/2006/relationships/hyperlink" Target="http://cougarstats.com/games.php?show=details&amp;game_id=11" TargetMode="External"/><Relationship Id="rId215" Type="http://schemas.openxmlformats.org/officeDocument/2006/relationships/hyperlink" Target="http://cougarstats.com/games.php?show=details&amp;game_id=6" TargetMode="External"/><Relationship Id="rId236" Type="http://schemas.openxmlformats.org/officeDocument/2006/relationships/hyperlink" Target="http://cougarstats.com/games.php?show=details&amp;game_id=959" TargetMode="External"/><Relationship Id="rId257" Type="http://schemas.openxmlformats.org/officeDocument/2006/relationships/hyperlink" Target="http://cougarstats.com/games.php?show=details&amp;game_id=3040" TargetMode="External"/><Relationship Id="rId26" Type="http://schemas.openxmlformats.org/officeDocument/2006/relationships/hyperlink" Target="http://cougarstats.com/games.php?show=details&amp;game_id=386" TargetMode="External"/><Relationship Id="rId231" Type="http://schemas.openxmlformats.org/officeDocument/2006/relationships/hyperlink" Target="http://cougarstats.com/games.php?show=details&amp;game_id=955" TargetMode="External"/><Relationship Id="rId252" Type="http://schemas.openxmlformats.org/officeDocument/2006/relationships/hyperlink" Target="http://cougarstats.com/games.php?show=details&amp;game_id=3035" TargetMode="External"/><Relationship Id="rId47" Type="http://schemas.openxmlformats.org/officeDocument/2006/relationships/hyperlink" Target="http://cougarstats.com/games.php?show=details&amp;game_id=367" TargetMode="External"/><Relationship Id="rId68" Type="http://schemas.openxmlformats.org/officeDocument/2006/relationships/hyperlink" Target="http://cougarstats.com/games.php?show=details&amp;game_id=347" TargetMode="External"/><Relationship Id="rId89" Type="http://schemas.openxmlformats.org/officeDocument/2006/relationships/hyperlink" Target="http://cougarstats.com/games.php?show=details&amp;game_id=262" TargetMode="External"/><Relationship Id="rId112" Type="http://schemas.openxmlformats.org/officeDocument/2006/relationships/hyperlink" Target="http://cougarstats.com/games.php?show=details&amp;game_id=241" TargetMode="External"/><Relationship Id="rId133" Type="http://schemas.openxmlformats.org/officeDocument/2006/relationships/hyperlink" Target="http://cougarstats.com/games.php?show=details&amp;game_id=221" TargetMode="External"/><Relationship Id="rId154" Type="http://schemas.openxmlformats.org/officeDocument/2006/relationships/hyperlink" Target="http://cougarstats.com/games.php?show=details&amp;game_id=151" TargetMode="External"/><Relationship Id="rId175" Type="http://schemas.openxmlformats.org/officeDocument/2006/relationships/hyperlink" Target="http://cougarstats.com/games.php?show=details&amp;game_id=131" TargetMode="External"/><Relationship Id="rId196" Type="http://schemas.openxmlformats.org/officeDocument/2006/relationships/hyperlink" Target="http://cougarstats.com/games.php?show=details&amp;game_id=112" TargetMode="External"/><Relationship Id="rId200" Type="http://schemas.openxmlformats.org/officeDocument/2006/relationships/hyperlink" Target="http://cougarstats.com/games.php?show=details&amp;game_id=108" TargetMode="External"/><Relationship Id="rId16" Type="http://schemas.openxmlformats.org/officeDocument/2006/relationships/hyperlink" Target="http://cougarstats.com/games.php?show=details&amp;game_id=396" TargetMode="External"/><Relationship Id="rId221" Type="http://schemas.openxmlformats.org/officeDocument/2006/relationships/hyperlink" Target="http://cougarstats.com/games.php?show=details&amp;game_id=945" TargetMode="External"/><Relationship Id="rId242" Type="http://schemas.openxmlformats.org/officeDocument/2006/relationships/hyperlink" Target="http://cougarstats.com/games.php?show=details&amp;game_id=964" TargetMode="External"/><Relationship Id="rId37" Type="http://schemas.openxmlformats.org/officeDocument/2006/relationships/hyperlink" Target="http://cougarstats.com/games.php?show=details&amp;game_id=376" TargetMode="External"/><Relationship Id="rId58" Type="http://schemas.openxmlformats.org/officeDocument/2006/relationships/hyperlink" Target="http://cougarstats.com/games.php?show=details&amp;game_id=357" TargetMode="External"/><Relationship Id="rId79" Type="http://schemas.openxmlformats.org/officeDocument/2006/relationships/hyperlink" Target="http://cougarstats.com/games.php?show=details&amp;game_id=271" TargetMode="External"/><Relationship Id="rId102" Type="http://schemas.openxmlformats.org/officeDocument/2006/relationships/hyperlink" Target="http://cougarstats.com/games.php?show=details&amp;game_id=250" TargetMode="External"/><Relationship Id="rId123" Type="http://schemas.openxmlformats.org/officeDocument/2006/relationships/hyperlink" Target="http://cougarstats.com/games.php?show=details&amp;game_id=230" TargetMode="External"/><Relationship Id="rId144" Type="http://schemas.openxmlformats.org/officeDocument/2006/relationships/hyperlink" Target="http://cougarstats.com/games.php?show=details&amp;game_id=160" TargetMode="External"/><Relationship Id="rId90" Type="http://schemas.openxmlformats.org/officeDocument/2006/relationships/hyperlink" Target="http://cougarstats.com/games.php?show=details&amp;game_id=261" TargetMode="External"/><Relationship Id="rId165" Type="http://schemas.openxmlformats.org/officeDocument/2006/relationships/hyperlink" Target="http://cougarstats.com/games.php?show=details&amp;game_id=141" TargetMode="External"/><Relationship Id="rId186" Type="http://schemas.openxmlformats.org/officeDocument/2006/relationships/hyperlink" Target="http://cougarstats.com/games.php?show=details&amp;game_id=121" TargetMode="External"/><Relationship Id="rId211" Type="http://schemas.openxmlformats.org/officeDocument/2006/relationships/hyperlink" Target="http://cougarstats.com/games.php?show=details&amp;game_id=10" TargetMode="External"/><Relationship Id="rId232" Type="http://schemas.openxmlformats.org/officeDocument/2006/relationships/hyperlink" Target="http://cougarstats.com/games.php?show=details&amp;game_id=956" TargetMode="External"/><Relationship Id="rId253" Type="http://schemas.openxmlformats.org/officeDocument/2006/relationships/hyperlink" Target="http://cougarstats.com/games.php?show=details&amp;game_id=3036" TargetMode="External"/><Relationship Id="rId27" Type="http://schemas.openxmlformats.org/officeDocument/2006/relationships/hyperlink" Target="http://cougarstats.com/games.php?show=details&amp;game_id=385" TargetMode="External"/><Relationship Id="rId48" Type="http://schemas.openxmlformats.org/officeDocument/2006/relationships/hyperlink" Target="http://cougarstats.com/games.php?show=details&amp;game_id=366" TargetMode="External"/><Relationship Id="rId69" Type="http://schemas.openxmlformats.org/officeDocument/2006/relationships/hyperlink" Target="http://cougarstats.com/games.php?show=seasonstats&amp;year=1990" TargetMode="External"/><Relationship Id="rId113" Type="http://schemas.openxmlformats.org/officeDocument/2006/relationships/hyperlink" Target="http://cougarstats.com/games.php?show=details&amp;game_id=240" TargetMode="External"/><Relationship Id="rId134" Type="http://schemas.openxmlformats.org/officeDocument/2006/relationships/hyperlink" Target="http://cougarstats.com/games.php?show=details&amp;game_id=220" TargetMode="External"/><Relationship Id="rId80" Type="http://schemas.openxmlformats.org/officeDocument/2006/relationships/hyperlink" Target="http://cougarstats.com/games.php?show=details&amp;game_id=270" TargetMode="External"/><Relationship Id="rId155" Type="http://schemas.openxmlformats.org/officeDocument/2006/relationships/hyperlink" Target="http://cougarstats.com/games.php?show=details&amp;game_id=150" TargetMode="External"/><Relationship Id="rId176" Type="http://schemas.openxmlformats.org/officeDocument/2006/relationships/hyperlink" Target="http://cougarstats.com/games.php?show=details&amp;game_id=130" TargetMode="External"/><Relationship Id="rId197" Type="http://schemas.openxmlformats.org/officeDocument/2006/relationships/hyperlink" Target="http://cougarstats.com/games.php?show=details&amp;game_id=111" TargetMode="External"/><Relationship Id="rId201" Type="http://schemas.openxmlformats.org/officeDocument/2006/relationships/hyperlink" Target="http://cougarstats.com/games.php?show=details&amp;game_id=107" TargetMode="External"/><Relationship Id="rId222" Type="http://schemas.openxmlformats.org/officeDocument/2006/relationships/hyperlink" Target="http://cougarstats.com/games.php?show=details&amp;game_id=946" TargetMode="External"/><Relationship Id="rId243" Type="http://schemas.openxmlformats.org/officeDocument/2006/relationships/hyperlink" Target="http://cougarstats.com/games.php?show=details&amp;game_id=965" TargetMode="External"/><Relationship Id="rId17" Type="http://schemas.openxmlformats.org/officeDocument/2006/relationships/hyperlink" Target="http://cougarstats.com/games.php?show=details&amp;game_id=395" TargetMode="External"/><Relationship Id="rId38" Type="http://schemas.openxmlformats.org/officeDocument/2006/relationships/hyperlink" Target="http://cougarstats.com/games.php?show=details&amp;game_id=375" TargetMode="External"/><Relationship Id="rId59" Type="http://schemas.openxmlformats.org/officeDocument/2006/relationships/hyperlink" Target="http://cougarstats.com/games.php?show=details&amp;game_id=356" TargetMode="External"/><Relationship Id="rId103" Type="http://schemas.openxmlformats.org/officeDocument/2006/relationships/hyperlink" Target="http://cougarstats.com/games.php?show=details&amp;game_id=249" TargetMode="External"/><Relationship Id="rId124" Type="http://schemas.openxmlformats.org/officeDocument/2006/relationships/hyperlink" Target="http://cougarstats.com/games.php?show=seasonstats&amp;year=1994" TargetMode="External"/><Relationship Id="rId70" Type="http://schemas.openxmlformats.org/officeDocument/2006/relationships/hyperlink" Target="http://cougarstats.com/games.php?show=details&amp;game_id=280" TargetMode="External"/><Relationship Id="rId91" Type="http://schemas.openxmlformats.org/officeDocument/2006/relationships/hyperlink" Target="http://cougarstats.com/games.php?show=details&amp;game_id=260" TargetMode="External"/><Relationship Id="rId145" Type="http://schemas.openxmlformats.org/officeDocument/2006/relationships/hyperlink" Target="http://cougarstats.com/games.php?show=details&amp;game_id=159" TargetMode="External"/><Relationship Id="rId166" Type="http://schemas.openxmlformats.org/officeDocument/2006/relationships/hyperlink" Target="http://cougarstats.com/games.php?show=details&amp;game_id=140" TargetMode="External"/><Relationship Id="rId187" Type="http://schemas.openxmlformats.org/officeDocument/2006/relationships/hyperlink" Target="http://cougarstats.com/games.php?show=details&amp;game_id=120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ougarstats.com/games.php?show=seasonstats&amp;year=1984" TargetMode="External"/><Relationship Id="rId117" Type="http://schemas.openxmlformats.org/officeDocument/2006/relationships/hyperlink" Target="http://cougarstats.com/games.php?show=seasonstats&amp;year=2013" TargetMode="External"/><Relationship Id="rId21" Type="http://schemas.openxmlformats.org/officeDocument/2006/relationships/hyperlink" Target="http://cougarstats.com/games.php?show=details&amp;game_id=370" TargetMode="External"/><Relationship Id="rId42" Type="http://schemas.openxmlformats.org/officeDocument/2006/relationships/hyperlink" Target="http://cougarstats.com/games.php?show=details&amp;game_id=263" TargetMode="External"/><Relationship Id="rId47" Type="http://schemas.openxmlformats.org/officeDocument/2006/relationships/hyperlink" Target="http://cougarstats.com/games.php?show=seasonstats&amp;year=1992" TargetMode="External"/><Relationship Id="rId63" Type="http://schemas.openxmlformats.org/officeDocument/2006/relationships/hyperlink" Target="http://cougarstats.com/games.php?show=details&amp;game_id=226" TargetMode="External"/><Relationship Id="rId68" Type="http://schemas.openxmlformats.org/officeDocument/2006/relationships/hyperlink" Target="http://cougarstats.com/games.php?show=seasonstats&amp;year=1999" TargetMode="External"/><Relationship Id="rId84" Type="http://schemas.openxmlformats.org/officeDocument/2006/relationships/hyperlink" Target="http://cougarstats.com/games.php?show=details&amp;game_id=137" TargetMode="External"/><Relationship Id="rId89" Type="http://schemas.openxmlformats.org/officeDocument/2006/relationships/hyperlink" Target="http://cougarstats.com/games.php?show=details&amp;game_id=127" TargetMode="External"/><Relationship Id="rId112" Type="http://schemas.openxmlformats.org/officeDocument/2006/relationships/hyperlink" Target="http://cougarstats.com/games.php?show=details&amp;game_id=945" TargetMode="External"/><Relationship Id="rId16" Type="http://schemas.openxmlformats.org/officeDocument/2006/relationships/hyperlink" Target="http://cougarstats.com/games.php?show=details&amp;game_id=378" TargetMode="External"/><Relationship Id="rId107" Type="http://schemas.openxmlformats.org/officeDocument/2006/relationships/hyperlink" Target="http://cougarstats.com/games.php?show=details&amp;game_id=8" TargetMode="External"/><Relationship Id="rId11" Type="http://schemas.openxmlformats.org/officeDocument/2006/relationships/hyperlink" Target="http://cougarstats.com/games.php?show=details&amp;game_id=391" TargetMode="External"/><Relationship Id="rId32" Type="http://schemas.openxmlformats.org/officeDocument/2006/relationships/hyperlink" Target="http://cougarstats.com/games.php?show=details&amp;game_id=348" TargetMode="External"/><Relationship Id="rId37" Type="http://schemas.openxmlformats.org/officeDocument/2006/relationships/hyperlink" Target="http://cougarstats.com/games.php?show=details&amp;game_id=275" TargetMode="External"/><Relationship Id="rId53" Type="http://schemas.openxmlformats.org/officeDocument/2006/relationships/hyperlink" Target="http://cougarstats.com/games.php?show=details&amp;game_id=245" TargetMode="External"/><Relationship Id="rId58" Type="http://schemas.openxmlformats.org/officeDocument/2006/relationships/hyperlink" Target="http://cougarstats.com/games.php?show=details&amp;game_id=235" TargetMode="External"/><Relationship Id="rId74" Type="http://schemas.openxmlformats.org/officeDocument/2006/relationships/hyperlink" Target="http://cougarstats.com/games.php?show=seasonstats&amp;year=2000" TargetMode="External"/><Relationship Id="rId79" Type="http://schemas.openxmlformats.org/officeDocument/2006/relationships/hyperlink" Target="http://cougarstats.com/games.php?show=details&amp;game_id=145" TargetMode="External"/><Relationship Id="rId102" Type="http://schemas.openxmlformats.org/officeDocument/2006/relationships/hyperlink" Target="http://cougarstats.com/games.php?show=seasonstats&amp;year=2011" TargetMode="External"/><Relationship Id="rId123" Type="http://schemas.openxmlformats.org/officeDocument/2006/relationships/hyperlink" Target="http://cougarstats.com/games.php?show=details&amp;game_id=965" TargetMode="External"/><Relationship Id="rId128" Type="http://schemas.openxmlformats.org/officeDocument/2006/relationships/hyperlink" Target="http://cougarstats.com/games.php?show=details&amp;game_id=3037" TargetMode="External"/><Relationship Id="rId5" Type="http://schemas.openxmlformats.org/officeDocument/2006/relationships/hyperlink" Target="http://cougarstats.com/games.php?show=details&amp;game_id=402" TargetMode="External"/><Relationship Id="rId90" Type="http://schemas.openxmlformats.org/officeDocument/2006/relationships/hyperlink" Target="http://cougarstats.com/games.php?show=details&amp;game_id=126" TargetMode="External"/><Relationship Id="rId95" Type="http://schemas.openxmlformats.org/officeDocument/2006/relationships/hyperlink" Target="http://cougarstats.com/games.php?show=seasonstats&amp;year=2003" TargetMode="External"/><Relationship Id="rId19" Type="http://schemas.openxmlformats.org/officeDocument/2006/relationships/hyperlink" Target="http://cougarstats.com/games.php?show=details&amp;game_id=374" TargetMode="External"/><Relationship Id="rId14" Type="http://schemas.openxmlformats.org/officeDocument/2006/relationships/hyperlink" Target="http://cougarstats.com/games.php?show=seasonstats&amp;year=1982" TargetMode="External"/><Relationship Id="rId22" Type="http://schemas.openxmlformats.org/officeDocument/2006/relationships/hyperlink" Target="http://cougarstats.com/games.php?show=details&amp;game_id=366" TargetMode="External"/><Relationship Id="rId27" Type="http://schemas.openxmlformats.org/officeDocument/2006/relationships/hyperlink" Target="http://cougarstats.com/games.php?show=details&amp;game_id=358" TargetMode="External"/><Relationship Id="rId30" Type="http://schemas.openxmlformats.org/officeDocument/2006/relationships/hyperlink" Target="http://cougarstats.com/games.php?show=details&amp;game_id=351" TargetMode="External"/><Relationship Id="rId35" Type="http://schemas.openxmlformats.org/officeDocument/2006/relationships/hyperlink" Target="http://cougarstats.com/games.php?show=details&amp;game_id=278" TargetMode="External"/><Relationship Id="rId43" Type="http://schemas.openxmlformats.org/officeDocument/2006/relationships/hyperlink" Target="http://cougarstats.com/games.php?show=details&amp;game_id=262" TargetMode="External"/><Relationship Id="rId48" Type="http://schemas.openxmlformats.org/officeDocument/2006/relationships/hyperlink" Target="http://cougarstats.com/games.php?show=details&amp;game_id=253" TargetMode="External"/><Relationship Id="rId56" Type="http://schemas.openxmlformats.org/officeDocument/2006/relationships/hyperlink" Target="http://cougarstats.com/games.php?show=details&amp;game_id=238" TargetMode="External"/><Relationship Id="rId64" Type="http://schemas.openxmlformats.org/officeDocument/2006/relationships/hyperlink" Target="http://cougarstats.com/games.php?show=details&amp;game_id=225" TargetMode="External"/><Relationship Id="rId69" Type="http://schemas.openxmlformats.org/officeDocument/2006/relationships/hyperlink" Target="http://cougarstats.com/games.php?show=details&amp;game_id=164" TargetMode="External"/><Relationship Id="rId77" Type="http://schemas.openxmlformats.org/officeDocument/2006/relationships/hyperlink" Target="http://cougarstats.com/games.php?show=details&amp;game_id=147" TargetMode="External"/><Relationship Id="rId100" Type="http://schemas.openxmlformats.org/officeDocument/2006/relationships/hyperlink" Target="http://cougarstats.com/games.php?show=details&amp;game_id=2" TargetMode="External"/><Relationship Id="rId105" Type="http://schemas.openxmlformats.org/officeDocument/2006/relationships/hyperlink" Target="http://cougarstats.com/games.php?show=details&amp;game_id=11" TargetMode="External"/><Relationship Id="rId113" Type="http://schemas.openxmlformats.org/officeDocument/2006/relationships/hyperlink" Target="http://cougarstats.com/games.php?show=details&amp;game_id=948" TargetMode="External"/><Relationship Id="rId118" Type="http://schemas.openxmlformats.org/officeDocument/2006/relationships/hyperlink" Target="http://cougarstats.com/games.php?show=details&amp;game_id=958" TargetMode="External"/><Relationship Id="rId126" Type="http://schemas.openxmlformats.org/officeDocument/2006/relationships/hyperlink" Target="http://cougarstats.com/games.php?show=details&amp;game_id=3033" TargetMode="External"/><Relationship Id="rId8" Type="http://schemas.openxmlformats.org/officeDocument/2006/relationships/hyperlink" Target="http://cougarstats.com/games.php?show=seasonstats&amp;year=1981" TargetMode="External"/><Relationship Id="rId51" Type="http://schemas.openxmlformats.org/officeDocument/2006/relationships/hyperlink" Target="http://cougarstats.com/games.php?show=details&amp;game_id=249" TargetMode="External"/><Relationship Id="rId72" Type="http://schemas.openxmlformats.org/officeDocument/2006/relationships/hyperlink" Target="http://cougarstats.com/games.php?show=details&amp;game_id=158" TargetMode="External"/><Relationship Id="rId80" Type="http://schemas.openxmlformats.org/officeDocument/2006/relationships/hyperlink" Target="http://cougarstats.com/games.php?show=details&amp;game_id=143" TargetMode="External"/><Relationship Id="rId85" Type="http://schemas.openxmlformats.org/officeDocument/2006/relationships/hyperlink" Target="http://cougarstats.com/games.php?show=details&amp;game_id=135" TargetMode="External"/><Relationship Id="rId93" Type="http://schemas.openxmlformats.org/officeDocument/2006/relationships/hyperlink" Target="http://cougarstats.com/games.php?show=details&amp;game_id=118" TargetMode="External"/><Relationship Id="rId98" Type="http://schemas.openxmlformats.org/officeDocument/2006/relationships/hyperlink" Target="http://cougarstats.com/games.php?show=details&amp;game_id=111" TargetMode="External"/><Relationship Id="rId121" Type="http://schemas.openxmlformats.org/officeDocument/2006/relationships/hyperlink" Target="http://cougarstats.com/games.php?show=details&amp;game_id=961" TargetMode="External"/><Relationship Id="rId3" Type="http://schemas.openxmlformats.org/officeDocument/2006/relationships/hyperlink" Target="http://cougarstats.com/games.php?show=details&amp;game_id=406" TargetMode="External"/><Relationship Id="rId12" Type="http://schemas.openxmlformats.org/officeDocument/2006/relationships/hyperlink" Target="http://cougarstats.com/games.php?show=details&amp;game_id=388" TargetMode="External"/><Relationship Id="rId17" Type="http://schemas.openxmlformats.org/officeDocument/2006/relationships/hyperlink" Target="http://cougarstats.com/games.php?show=details&amp;game_id=377" TargetMode="External"/><Relationship Id="rId25" Type="http://schemas.openxmlformats.org/officeDocument/2006/relationships/hyperlink" Target="http://cougarstats.com/games.php?show=details&amp;game_id=361" TargetMode="External"/><Relationship Id="rId33" Type="http://schemas.openxmlformats.org/officeDocument/2006/relationships/hyperlink" Target="http://cougarstats.com/games.php?show=seasonstats&amp;year=1990" TargetMode="External"/><Relationship Id="rId38" Type="http://schemas.openxmlformats.org/officeDocument/2006/relationships/hyperlink" Target="http://cougarstats.com/games.php?show=details&amp;game_id=274" TargetMode="External"/><Relationship Id="rId46" Type="http://schemas.openxmlformats.org/officeDocument/2006/relationships/hyperlink" Target="http://cougarstats.com/games.php?show=details&amp;game_id=256" TargetMode="External"/><Relationship Id="rId59" Type="http://schemas.openxmlformats.org/officeDocument/2006/relationships/hyperlink" Target="http://cougarstats.com/games.php?show=details&amp;game_id=232" TargetMode="External"/><Relationship Id="rId67" Type="http://schemas.openxmlformats.org/officeDocument/2006/relationships/hyperlink" Target="http://cougarstats.com/games.php?show=details&amp;game_id=219" TargetMode="External"/><Relationship Id="rId103" Type="http://schemas.openxmlformats.org/officeDocument/2006/relationships/hyperlink" Target="http://cougarstats.com/games.php?show=details&amp;game_id=13" TargetMode="External"/><Relationship Id="rId108" Type="http://schemas.openxmlformats.org/officeDocument/2006/relationships/hyperlink" Target="http://cougarstats.com/games.php?show=details&amp;game_id=6" TargetMode="External"/><Relationship Id="rId116" Type="http://schemas.openxmlformats.org/officeDocument/2006/relationships/hyperlink" Target="http://cougarstats.com/games.php?show=details&amp;game_id=953" TargetMode="External"/><Relationship Id="rId124" Type="http://schemas.openxmlformats.org/officeDocument/2006/relationships/hyperlink" Target="http://cougarstats.com/games.php?show=seasonstats&amp;year=2014" TargetMode="External"/><Relationship Id="rId129" Type="http://schemas.openxmlformats.org/officeDocument/2006/relationships/hyperlink" Target="http://cougarstats.com/games.php?show=details&amp;game_id=3040" TargetMode="External"/><Relationship Id="rId20" Type="http://schemas.openxmlformats.org/officeDocument/2006/relationships/hyperlink" Target="http://cougarstats.com/games.php?show=seasonstats&amp;year=1983" TargetMode="External"/><Relationship Id="rId41" Type="http://schemas.openxmlformats.org/officeDocument/2006/relationships/hyperlink" Target="http://cougarstats.com/games.php?show=details&amp;game_id=264" TargetMode="External"/><Relationship Id="rId54" Type="http://schemas.openxmlformats.org/officeDocument/2006/relationships/hyperlink" Target="http://cougarstats.com/games.php?show=seasonstats&amp;year=1993" TargetMode="External"/><Relationship Id="rId62" Type="http://schemas.openxmlformats.org/officeDocument/2006/relationships/hyperlink" Target="http://cougarstats.com/games.php?show=details&amp;game_id=227" TargetMode="External"/><Relationship Id="rId70" Type="http://schemas.openxmlformats.org/officeDocument/2006/relationships/hyperlink" Target="http://cougarstats.com/games.php?show=details&amp;game_id=163" TargetMode="External"/><Relationship Id="rId75" Type="http://schemas.openxmlformats.org/officeDocument/2006/relationships/hyperlink" Target="http://cougarstats.com/games.php?show=details&amp;game_id=150" TargetMode="External"/><Relationship Id="rId83" Type="http://schemas.openxmlformats.org/officeDocument/2006/relationships/hyperlink" Target="http://cougarstats.com/games.php?show=details&amp;game_id=140" TargetMode="External"/><Relationship Id="rId88" Type="http://schemas.openxmlformats.org/officeDocument/2006/relationships/hyperlink" Target="http://cougarstats.com/games.php?show=seasonstats&amp;year=2002" TargetMode="External"/><Relationship Id="rId91" Type="http://schemas.openxmlformats.org/officeDocument/2006/relationships/hyperlink" Target="http://cougarstats.com/games.php?show=details&amp;game_id=121" TargetMode="External"/><Relationship Id="rId96" Type="http://schemas.openxmlformats.org/officeDocument/2006/relationships/hyperlink" Target="http://cougarstats.com/games.php?show=details&amp;game_id=115" TargetMode="External"/><Relationship Id="rId111" Type="http://schemas.openxmlformats.org/officeDocument/2006/relationships/hyperlink" Target="http://cougarstats.com/games.php?show=details&amp;game_id=944" TargetMode="External"/><Relationship Id="rId1" Type="http://schemas.openxmlformats.org/officeDocument/2006/relationships/hyperlink" Target="http://cougarstats.com/games.php?show=seasonstats&amp;year=1980" TargetMode="External"/><Relationship Id="rId6" Type="http://schemas.openxmlformats.org/officeDocument/2006/relationships/hyperlink" Target="http://cougarstats.com/games.php?show=details&amp;game_id=401" TargetMode="External"/><Relationship Id="rId15" Type="http://schemas.openxmlformats.org/officeDocument/2006/relationships/hyperlink" Target="http://cougarstats.com/games.php?show=details&amp;game_id=381" TargetMode="External"/><Relationship Id="rId23" Type="http://schemas.openxmlformats.org/officeDocument/2006/relationships/hyperlink" Target="http://cougarstats.com/games.php?show=details&amp;game_id=364" TargetMode="External"/><Relationship Id="rId28" Type="http://schemas.openxmlformats.org/officeDocument/2006/relationships/hyperlink" Target="http://cougarstats.com/games.php?show=details&amp;game_id=357" TargetMode="External"/><Relationship Id="rId36" Type="http://schemas.openxmlformats.org/officeDocument/2006/relationships/hyperlink" Target="http://cougarstats.com/games.php?show=details&amp;game_id=277" TargetMode="External"/><Relationship Id="rId49" Type="http://schemas.openxmlformats.org/officeDocument/2006/relationships/hyperlink" Target="http://cougarstats.com/games.php?show=details&amp;game_id=252" TargetMode="External"/><Relationship Id="rId57" Type="http://schemas.openxmlformats.org/officeDocument/2006/relationships/hyperlink" Target="http://cougarstats.com/games.php?show=details&amp;game_id=236" TargetMode="External"/><Relationship Id="rId106" Type="http://schemas.openxmlformats.org/officeDocument/2006/relationships/hyperlink" Target="http://cougarstats.com/games.php?show=details&amp;game_id=10" TargetMode="External"/><Relationship Id="rId114" Type="http://schemas.openxmlformats.org/officeDocument/2006/relationships/hyperlink" Target="http://cougarstats.com/games.php?show=details&amp;game_id=949" TargetMode="External"/><Relationship Id="rId119" Type="http://schemas.openxmlformats.org/officeDocument/2006/relationships/hyperlink" Target="http://cougarstats.com/games.php?show=details&amp;game_id=959" TargetMode="External"/><Relationship Id="rId127" Type="http://schemas.openxmlformats.org/officeDocument/2006/relationships/hyperlink" Target="http://cougarstats.com/games.php?show=details&amp;game_id=3035" TargetMode="External"/><Relationship Id="rId10" Type="http://schemas.openxmlformats.org/officeDocument/2006/relationships/hyperlink" Target="http://cougarstats.com/games.php?show=details&amp;game_id=392" TargetMode="External"/><Relationship Id="rId31" Type="http://schemas.openxmlformats.org/officeDocument/2006/relationships/hyperlink" Target="http://cougarstats.com/games.php?show=details&amp;game_id=350" TargetMode="External"/><Relationship Id="rId44" Type="http://schemas.openxmlformats.org/officeDocument/2006/relationships/hyperlink" Target="http://cougarstats.com/games.php?show=details&amp;game_id=261" TargetMode="External"/><Relationship Id="rId52" Type="http://schemas.openxmlformats.org/officeDocument/2006/relationships/hyperlink" Target="http://cougarstats.com/games.php?show=details&amp;game_id=246" TargetMode="External"/><Relationship Id="rId60" Type="http://schemas.openxmlformats.org/officeDocument/2006/relationships/hyperlink" Target="http://cougarstats.com/games.php?show=details&amp;game_id=231" TargetMode="External"/><Relationship Id="rId65" Type="http://schemas.openxmlformats.org/officeDocument/2006/relationships/hyperlink" Target="http://cougarstats.com/games.php?show=details&amp;game_id=221" TargetMode="External"/><Relationship Id="rId73" Type="http://schemas.openxmlformats.org/officeDocument/2006/relationships/hyperlink" Target="http://cougarstats.com/games.php?show=details&amp;game_id=155" TargetMode="External"/><Relationship Id="rId78" Type="http://schemas.openxmlformats.org/officeDocument/2006/relationships/hyperlink" Target="http://cougarstats.com/games.php?show=details&amp;game_id=146" TargetMode="External"/><Relationship Id="rId81" Type="http://schemas.openxmlformats.org/officeDocument/2006/relationships/hyperlink" Target="http://cougarstats.com/games.php?show=seasonstats&amp;year=2001" TargetMode="External"/><Relationship Id="rId86" Type="http://schemas.openxmlformats.org/officeDocument/2006/relationships/hyperlink" Target="http://cougarstats.com/games.php?show=details&amp;game_id=133" TargetMode="External"/><Relationship Id="rId94" Type="http://schemas.openxmlformats.org/officeDocument/2006/relationships/hyperlink" Target="http://cougarstats.com/games.php?show=details&amp;game_id=117" TargetMode="External"/><Relationship Id="rId99" Type="http://schemas.openxmlformats.org/officeDocument/2006/relationships/hyperlink" Target="http://cougarstats.com/games.php?show=details&amp;game_id=109" TargetMode="External"/><Relationship Id="rId101" Type="http://schemas.openxmlformats.org/officeDocument/2006/relationships/hyperlink" Target="http://cougarstats.com/games.php?show=details&amp;game_id=104" TargetMode="External"/><Relationship Id="rId122" Type="http://schemas.openxmlformats.org/officeDocument/2006/relationships/hyperlink" Target="http://cougarstats.com/games.php?show=details&amp;game_id=963" TargetMode="External"/><Relationship Id="rId130" Type="http://schemas.openxmlformats.org/officeDocument/2006/relationships/hyperlink" Target="http://cougarstats.com/games.php?show=details&amp;game_id=3041" TargetMode="External"/><Relationship Id="rId4" Type="http://schemas.openxmlformats.org/officeDocument/2006/relationships/hyperlink" Target="http://cougarstats.com/games.php?show=details&amp;game_id=405" TargetMode="External"/><Relationship Id="rId9" Type="http://schemas.openxmlformats.org/officeDocument/2006/relationships/hyperlink" Target="http://cougarstats.com/games.php?show=details&amp;game_id=395" TargetMode="External"/><Relationship Id="rId13" Type="http://schemas.openxmlformats.org/officeDocument/2006/relationships/hyperlink" Target="http://cougarstats.com/games.php?show=details&amp;game_id=385" TargetMode="External"/><Relationship Id="rId18" Type="http://schemas.openxmlformats.org/officeDocument/2006/relationships/hyperlink" Target="http://cougarstats.com/games.php?show=details&amp;game_id=375" TargetMode="External"/><Relationship Id="rId39" Type="http://schemas.openxmlformats.org/officeDocument/2006/relationships/hyperlink" Target="http://cougarstats.com/games.php?show=details&amp;game_id=270" TargetMode="External"/><Relationship Id="rId109" Type="http://schemas.openxmlformats.org/officeDocument/2006/relationships/hyperlink" Target="http://cougarstats.com/games.php?show=details&amp;game_id=5" TargetMode="External"/><Relationship Id="rId34" Type="http://schemas.openxmlformats.org/officeDocument/2006/relationships/hyperlink" Target="http://cougarstats.com/games.php?show=details&amp;game_id=279" TargetMode="External"/><Relationship Id="rId50" Type="http://schemas.openxmlformats.org/officeDocument/2006/relationships/hyperlink" Target="http://cougarstats.com/games.php?show=details&amp;game_id=250" TargetMode="External"/><Relationship Id="rId55" Type="http://schemas.openxmlformats.org/officeDocument/2006/relationships/hyperlink" Target="http://cougarstats.com/games.php?show=details&amp;game_id=240" TargetMode="External"/><Relationship Id="rId76" Type="http://schemas.openxmlformats.org/officeDocument/2006/relationships/hyperlink" Target="http://cougarstats.com/games.php?show=details&amp;game_id=149" TargetMode="External"/><Relationship Id="rId97" Type="http://schemas.openxmlformats.org/officeDocument/2006/relationships/hyperlink" Target="http://cougarstats.com/games.php?show=details&amp;game_id=112" TargetMode="External"/><Relationship Id="rId104" Type="http://schemas.openxmlformats.org/officeDocument/2006/relationships/hyperlink" Target="http://cougarstats.com/games.php?show=details&amp;game_id=12" TargetMode="External"/><Relationship Id="rId120" Type="http://schemas.openxmlformats.org/officeDocument/2006/relationships/hyperlink" Target="http://cougarstats.com/games.php?show=details&amp;game_id=2517" TargetMode="External"/><Relationship Id="rId125" Type="http://schemas.openxmlformats.org/officeDocument/2006/relationships/hyperlink" Target="http://cougarstats.com/games.php?show=details&amp;game_id=3034" TargetMode="External"/><Relationship Id="rId7" Type="http://schemas.openxmlformats.org/officeDocument/2006/relationships/hyperlink" Target="http://cougarstats.com/games.php?show=details&amp;game_id=400" TargetMode="External"/><Relationship Id="rId71" Type="http://schemas.openxmlformats.org/officeDocument/2006/relationships/hyperlink" Target="http://cougarstats.com/games.php?show=details&amp;game_id=161" TargetMode="External"/><Relationship Id="rId92" Type="http://schemas.openxmlformats.org/officeDocument/2006/relationships/hyperlink" Target="http://cougarstats.com/games.php?show=details&amp;game_id=119" TargetMode="External"/><Relationship Id="rId2" Type="http://schemas.openxmlformats.org/officeDocument/2006/relationships/hyperlink" Target="http://cougarstats.com/games.php?show=details&amp;game_id=408" TargetMode="External"/><Relationship Id="rId29" Type="http://schemas.openxmlformats.org/officeDocument/2006/relationships/hyperlink" Target="http://cougarstats.com/games.php?show=details&amp;game_id=354" TargetMode="External"/><Relationship Id="rId24" Type="http://schemas.openxmlformats.org/officeDocument/2006/relationships/hyperlink" Target="http://cougarstats.com/games.php?show=details&amp;game_id=362" TargetMode="External"/><Relationship Id="rId40" Type="http://schemas.openxmlformats.org/officeDocument/2006/relationships/hyperlink" Target="http://cougarstats.com/games.php?show=seasonstats&amp;year=1991" TargetMode="External"/><Relationship Id="rId45" Type="http://schemas.openxmlformats.org/officeDocument/2006/relationships/hyperlink" Target="http://cougarstats.com/games.php?show=details&amp;game_id=258" TargetMode="External"/><Relationship Id="rId66" Type="http://schemas.openxmlformats.org/officeDocument/2006/relationships/hyperlink" Target="http://cougarstats.com/games.php?show=details&amp;game_id=220" TargetMode="External"/><Relationship Id="rId87" Type="http://schemas.openxmlformats.org/officeDocument/2006/relationships/hyperlink" Target="http://cougarstats.com/games.php?show=details&amp;game_id=131" TargetMode="External"/><Relationship Id="rId110" Type="http://schemas.openxmlformats.org/officeDocument/2006/relationships/hyperlink" Target="http://cougarstats.com/games.php?show=seasonstats&amp;year=2012" TargetMode="External"/><Relationship Id="rId115" Type="http://schemas.openxmlformats.org/officeDocument/2006/relationships/hyperlink" Target="http://cougarstats.com/games.php?show=details&amp;game_id=950" TargetMode="External"/><Relationship Id="rId61" Type="http://schemas.openxmlformats.org/officeDocument/2006/relationships/hyperlink" Target="http://cougarstats.com/games.php?show=seasonstats&amp;year=1994" TargetMode="External"/><Relationship Id="rId82" Type="http://schemas.openxmlformats.org/officeDocument/2006/relationships/hyperlink" Target="http://cougarstats.com/games.php?show=details&amp;game_id=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A17" sqref="A17"/>
    </sheetView>
  </sheetViews>
  <sheetFormatPr defaultRowHeight="15" x14ac:dyDescent="0.25"/>
  <cols>
    <col min="1" max="1" width="6.7109375" bestFit="1" customWidth="1"/>
    <col min="2" max="2" width="16" bestFit="1" customWidth="1"/>
    <col min="4" max="4" width="2.7109375" customWidth="1"/>
    <col min="5" max="5" width="6.7109375" bestFit="1" customWidth="1"/>
    <col min="6" max="6" width="19.7109375" bestFit="1" customWidth="1"/>
    <col min="8" max="8" width="2.7109375" customWidth="1"/>
    <col min="9" max="9" width="6.7109375" bestFit="1" customWidth="1"/>
    <col min="10" max="10" width="14.85546875" bestFit="1" customWidth="1"/>
    <col min="12" max="12" width="2.7109375" customWidth="1"/>
    <col min="13" max="13" width="6.7109375" bestFit="1" customWidth="1"/>
    <col min="14" max="14" width="17.28515625" bestFit="1" customWidth="1"/>
    <col min="16" max="16" width="2.7109375" customWidth="1"/>
    <col min="17" max="17" width="6.7109375" bestFit="1" customWidth="1"/>
    <col min="18" max="18" width="16.42578125" bestFit="1" customWidth="1"/>
  </cols>
  <sheetData>
    <row r="1" spans="1:19" ht="15.75" thickBot="1" x14ac:dyDescent="0.3">
      <c r="A1" s="6" t="s">
        <v>0</v>
      </c>
      <c r="B1" s="7"/>
      <c r="C1" s="8"/>
      <c r="E1" s="6" t="s">
        <v>30</v>
      </c>
      <c r="F1" s="7"/>
      <c r="G1" s="8"/>
      <c r="I1" s="6" t="s">
        <v>56</v>
      </c>
      <c r="J1" s="7"/>
      <c r="K1" s="8"/>
      <c r="M1" s="6" t="s">
        <v>72</v>
      </c>
      <c r="N1" s="7"/>
      <c r="O1" s="8"/>
      <c r="Q1" s="6" t="s">
        <v>90</v>
      </c>
      <c r="R1" s="7"/>
      <c r="S1" s="8"/>
    </row>
    <row r="2" spans="1:19" ht="16.5" thickTop="1" thickBot="1" x14ac:dyDescent="0.3">
      <c r="A2" s="2" t="s">
        <v>1</v>
      </c>
      <c r="B2" s="2" t="s">
        <v>2</v>
      </c>
      <c r="C2" s="2" t="s">
        <v>3</v>
      </c>
      <c r="E2" s="2" t="s">
        <v>1</v>
      </c>
      <c r="F2" s="2" t="s">
        <v>2</v>
      </c>
      <c r="G2" s="2" t="s">
        <v>3</v>
      </c>
      <c r="I2" s="2" t="s">
        <v>1</v>
      </c>
      <c r="J2" s="2" t="s">
        <v>2</v>
      </c>
      <c r="K2" s="2" t="s">
        <v>3</v>
      </c>
      <c r="M2" s="2" t="s">
        <v>1</v>
      </c>
      <c r="N2" s="2" t="s">
        <v>2</v>
      </c>
      <c r="O2" s="2" t="s">
        <v>3</v>
      </c>
      <c r="Q2" s="2" t="s">
        <v>1</v>
      </c>
      <c r="R2" s="2" t="s">
        <v>2</v>
      </c>
      <c r="S2" s="2" t="s">
        <v>3</v>
      </c>
    </row>
    <row r="3" spans="1:19" ht="15.75" thickBot="1" x14ac:dyDescent="0.3">
      <c r="A3" s="3">
        <v>41888</v>
      </c>
      <c r="B3" s="4" t="s">
        <v>4</v>
      </c>
      <c r="C3" s="5" t="s">
        <v>5</v>
      </c>
      <c r="E3" s="3">
        <v>41887</v>
      </c>
      <c r="F3" s="4" t="s">
        <v>31</v>
      </c>
      <c r="G3" s="5" t="s">
        <v>32</v>
      </c>
      <c r="I3" s="3">
        <v>41884</v>
      </c>
      <c r="J3" s="4" t="s">
        <v>26</v>
      </c>
      <c r="K3" s="5" t="s">
        <v>57</v>
      </c>
      <c r="M3" s="3">
        <v>41892</v>
      </c>
      <c r="N3" s="4" t="s">
        <v>73</v>
      </c>
      <c r="O3" s="5" t="s">
        <v>74</v>
      </c>
      <c r="Q3" s="3">
        <v>41883</v>
      </c>
      <c r="R3" s="4" t="s">
        <v>91</v>
      </c>
      <c r="S3" s="5" t="s">
        <v>92</v>
      </c>
    </row>
    <row r="4" spans="1:19" ht="15.75" thickBot="1" x14ac:dyDescent="0.3">
      <c r="A4" s="3">
        <v>41895</v>
      </c>
      <c r="B4" s="4" t="s">
        <v>6</v>
      </c>
      <c r="C4" s="5" t="s">
        <v>7</v>
      </c>
      <c r="E4" s="3">
        <v>41894</v>
      </c>
      <c r="F4" s="4" t="s">
        <v>33</v>
      </c>
      <c r="G4" s="5" t="s">
        <v>34</v>
      </c>
      <c r="I4" s="3">
        <v>41893</v>
      </c>
      <c r="J4" s="4" t="s">
        <v>58</v>
      </c>
      <c r="K4" s="5" t="s">
        <v>59</v>
      </c>
      <c r="M4" s="3">
        <v>41899</v>
      </c>
      <c r="N4" s="4" t="s">
        <v>75</v>
      </c>
      <c r="O4" s="5" t="s">
        <v>76</v>
      </c>
      <c r="Q4" s="3">
        <v>41890</v>
      </c>
      <c r="R4" s="4" t="s">
        <v>93</v>
      </c>
      <c r="S4" s="5" t="s">
        <v>94</v>
      </c>
    </row>
    <row r="5" spans="1:19" ht="15.75" thickBot="1" x14ac:dyDescent="0.3">
      <c r="A5" s="3">
        <v>41902</v>
      </c>
      <c r="B5" s="4" t="s">
        <v>8</v>
      </c>
      <c r="C5" s="5" t="s">
        <v>9</v>
      </c>
      <c r="E5" s="3">
        <v>41901</v>
      </c>
      <c r="F5" s="4" t="s">
        <v>35</v>
      </c>
      <c r="G5" s="5" t="s">
        <v>36</v>
      </c>
      <c r="I5" s="3">
        <v>41907</v>
      </c>
      <c r="J5" s="4" t="s">
        <v>33</v>
      </c>
      <c r="K5" s="5" t="s">
        <v>60</v>
      </c>
      <c r="M5" s="3">
        <v>41906</v>
      </c>
      <c r="N5" s="4" t="s">
        <v>77</v>
      </c>
      <c r="O5" s="5" t="s">
        <v>78</v>
      </c>
      <c r="Q5" s="3">
        <v>41897</v>
      </c>
      <c r="R5" s="4" t="s">
        <v>95</v>
      </c>
      <c r="S5" s="5" t="s">
        <v>96</v>
      </c>
    </row>
    <row r="6" spans="1:19" ht="15.75" thickBot="1" x14ac:dyDescent="0.3">
      <c r="A6" s="3">
        <v>41909</v>
      </c>
      <c r="B6" s="4" t="s">
        <v>10</v>
      </c>
      <c r="C6" s="5" t="s">
        <v>11</v>
      </c>
      <c r="E6" s="3">
        <v>41908</v>
      </c>
      <c r="F6" s="4" t="s">
        <v>37</v>
      </c>
      <c r="G6" s="5" t="s">
        <v>38</v>
      </c>
      <c r="I6" s="3">
        <v>41914</v>
      </c>
      <c r="J6" s="4" t="s">
        <v>35</v>
      </c>
      <c r="K6" s="5" t="s">
        <v>61</v>
      </c>
      <c r="M6" s="3">
        <v>41913</v>
      </c>
      <c r="N6" s="4" t="s">
        <v>79</v>
      </c>
      <c r="O6" s="5" t="s">
        <v>80</v>
      </c>
      <c r="Q6" s="3">
        <v>41904</v>
      </c>
      <c r="R6" s="4" t="s">
        <v>16</v>
      </c>
      <c r="S6" s="5" t="s">
        <v>97</v>
      </c>
    </row>
    <row r="7" spans="1:19" ht="15.75" thickBot="1" x14ac:dyDescent="0.3">
      <c r="A7" s="3">
        <v>41923</v>
      </c>
      <c r="B7" s="4" t="s">
        <v>12</v>
      </c>
      <c r="C7" s="5" t="s">
        <v>13</v>
      </c>
      <c r="E7" s="3">
        <v>41914</v>
      </c>
      <c r="F7" s="4" t="s">
        <v>39</v>
      </c>
      <c r="G7" s="5" t="s">
        <v>40</v>
      </c>
      <c r="I7" s="3">
        <v>41921</v>
      </c>
      <c r="J7" s="4" t="s">
        <v>4</v>
      </c>
      <c r="K7" s="5" t="s">
        <v>62</v>
      </c>
      <c r="M7" s="3">
        <v>41920</v>
      </c>
      <c r="N7" s="4" t="s">
        <v>45</v>
      </c>
      <c r="O7" s="5" t="s">
        <v>81</v>
      </c>
      <c r="Q7" s="3">
        <v>41918</v>
      </c>
      <c r="R7" s="4" t="s">
        <v>49</v>
      </c>
      <c r="S7" s="5" t="s">
        <v>98</v>
      </c>
    </row>
    <row r="8" spans="1:19" ht="15.75" thickBot="1" x14ac:dyDescent="0.3">
      <c r="A8" s="3">
        <v>41930</v>
      </c>
      <c r="B8" s="4" t="s">
        <v>14</v>
      </c>
      <c r="C8" s="5" t="s">
        <v>15</v>
      </c>
      <c r="E8" s="3">
        <v>41922</v>
      </c>
      <c r="F8" s="4" t="s">
        <v>41</v>
      </c>
      <c r="G8" s="5" t="s">
        <v>42</v>
      </c>
      <c r="I8" s="3">
        <v>41928</v>
      </c>
      <c r="J8" s="4" t="s">
        <v>63</v>
      </c>
      <c r="K8" s="5" t="s">
        <v>64</v>
      </c>
      <c r="M8" s="3">
        <v>41927</v>
      </c>
      <c r="N8" s="4" t="s">
        <v>47</v>
      </c>
      <c r="O8" s="5" t="s">
        <v>82</v>
      </c>
      <c r="Q8" s="3">
        <v>41925</v>
      </c>
      <c r="R8" s="4" t="s">
        <v>12</v>
      </c>
      <c r="S8" s="5" t="s">
        <v>99</v>
      </c>
    </row>
    <row r="9" spans="1:19" ht="15.75" thickBot="1" x14ac:dyDescent="0.3">
      <c r="A9" s="3">
        <v>41937</v>
      </c>
      <c r="B9" s="4" t="s">
        <v>16</v>
      </c>
      <c r="C9" s="5" t="s">
        <v>17</v>
      </c>
      <c r="E9" s="3">
        <v>41929</v>
      </c>
      <c r="F9" s="4" t="s">
        <v>43</v>
      </c>
      <c r="G9" s="5" t="s">
        <v>44</v>
      </c>
      <c r="I9" s="3">
        <v>41935</v>
      </c>
      <c r="J9" s="4" t="s">
        <v>22</v>
      </c>
      <c r="K9" s="5" t="s">
        <v>65</v>
      </c>
      <c r="M9" s="3">
        <v>41934</v>
      </c>
      <c r="N9" s="4" t="s">
        <v>43</v>
      </c>
      <c r="O9" s="5" t="s">
        <v>83</v>
      </c>
      <c r="Q9" s="3">
        <v>41932</v>
      </c>
      <c r="R9" s="4" t="s">
        <v>77</v>
      </c>
      <c r="S9" s="5" t="s">
        <v>100</v>
      </c>
    </row>
    <row r="10" spans="1:19" ht="15.75" thickBot="1" x14ac:dyDescent="0.3">
      <c r="A10" s="3">
        <v>41944</v>
      </c>
      <c r="B10" s="4" t="s">
        <v>18</v>
      </c>
      <c r="C10" s="5" t="s">
        <v>19</v>
      </c>
      <c r="E10" s="3">
        <v>41936</v>
      </c>
      <c r="F10" s="4" t="s">
        <v>45</v>
      </c>
      <c r="G10" s="5" t="s">
        <v>46</v>
      </c>
      <c r="I10" s="3">
        <v>41942</v>
      </c>
      <c r="J10" s="4" t="s">
        <v>14</v>
      </c>
      <c r="K10" s="5" t="s">
        <v>66</v>
      </c>
      <c r="M10" s="3">
        <v>41941</v>
      </c>
      <c r="N10" s="4" t="s">
        <v>39</v>
      </c>
      <c r="O10" s="5" t="s">
        <v>84</v>
      </c>
      <c r="Q10" s="3">
        <v>41937</v>
      </c>
      <c r="R10" s="4" t="s">
        <v>4</v>
      </c>
      <c r="S10" s="5" t="s">
        <v>101</v>
      </c>
    </row>
    <row r="11" spans="1:19" ht="15.75" thickBot="1" x14ac:dyDescent="0.3">
      <c r="A11" s="3">
        <v>41951</v>
      </c>
      <c r="B11" s="4" t="s">
        <v>20</v>
      </c>
      <c r="C11" s="5" t="s">
        <v>21</v>
      </c>
      <c r="E11" s="3">
        <v>41943</v>
      </c>
      <c r="F11" s="4" t="s">
        <v>47</v>
      </c>
      <c r="G11" s="5" t="s">
        <v>48</v>
      </c>
      <c r="I11" s="3">
        <v>41949</v>
      </c>
      <c r="J11" s="4" t="s">
        <v>12</v>
      </c>
      <c r="K11" s="5" t="s">
        <v>67</v>
      </c>
      <c r="M11" s="3">
        <v>41946</v>
      </c>
      <c r="N11" s="4" t="s">
        <v>35</v>
      </c>
      <c r="O11" s="5" t="s">
        <v>85</v>
      </c>
      <c r="Q11" s="3">
        <v>41946</v>
      </c>
      <c r="R11" s="4" t="s">
        <v>18</v>
      </c>
      <c r="S11" s="5" t="s">
        <v>102</v>
      </c>
    </row>
    <row r="12" spans="1:19" ht="15.75" thickBot="1" x14ac:dyDescent="0.3">
      <c r="A12" s="3">
        <v>41958</v>
      </c>
      <c r="B12" s="4" t="s">
        <v>22</v>
      </c>
      <c r="C12" s="5" t="s">
        <v>23</v>
      </c>
      <c r="E12" s="3">
        <v>41950</v>
      </c>
      <c r="F12" s="4" t="s">
        <v>49</v>
      </c>
      <c r="G12" s="5" t="s">
        <v>50</v>
      </c>
      <c r="I12" s="3">
        <v>41956</v>
      </c>
      <c r="J12" s="4" t="s">
        <v>6</v>
      </c>
      <c r="K12" s="5" t="s">
        <v>68</v>
      </c>
      <c r="M12" s="3">
        <v>41955</v>
      </c>
      <c r="N12" s="4" t="s">
        <v>22</v>
      </c>
      <c r="O12" s="5" t="s">
        <v>86</v>
      </c>
      <c r="Q12" s="3">
        <v>41953</v>
      </c>
      <c r="R12" s="4" t="s">
        <v>6</v>
      </c>
      <c r="S12" s="5" t="s">
        <v>103</v>
      </c>
    </row>
    <row r="13" spans="1:19" ht="15.75" thickBot="1" x14ac:dyDescent="0.3">
      <c r="A13" s="3">
        <v>41965</v>
      </c>
      <c r="B13" s="4" t="s">
        <v>24</v>
      </c>
      <c r="C13" s="5" t="s">
        <v>25</v>
      </c>
      <c r="E13" s="3">
        <v>41957</v>
      </c>
      <c r="F13" s="4" t="s">
        <v>16</v>
      </c>
      <c r="G13" s="5" t="s">
        <v>51</v>
      </c>
      <c r="I13" s="3">
        <v>41963</v>
      </c>
      <c r="J13" s="4" t="s">
        <v>24</v>
      </c>
      <c r="K13" s="5" t="s">
        <v>69</v>
      </c>
      <c r="M13" s="3">
        <v>41962</v>
      </c>
      <c r="N13" s="4" t="s">
        <v>52</v>
      </c>
      <c r="O13" s="5" t="s">
        <v>87</v>
      </c>
      <c r="Q13" s="3">
        <v>41960</v>
      </c>
      <c r="R13" s="4" t="s">
        <v>24</v>
      </c>
      <c r="S13" s="5" t="s">
        <v>104</v>
      </c>
    </row>
    <row r="14" spans="1:19" ht="15.75" thickBot="1" x14ac:dyDescent="0.3">
      <c r="A14" s="3">
        <v>41972</v>
      </c>
      <c r="B14" s="4" t="s">
        <v>26</v>
      </c>
      <c r="C14" s="5" t="s">
        <v>27</v>
      </c>
      <c r="E14" s="3">
        <v>41964</v>
      </c>
      <c r="F14" s="4" t="s">
        <v>52</v>
      </c>
      <c r="G14" s="5" t="s">
        <v>53</v>
      </c>
      <c r="I14" s="3">
        <v>41990</v>
      </c>
      <c r="J14" s="4" t="s">
        <v>70</v>
      </c>
      <c r="K14" s="5" t="s">
        <v>71</v>
      </c>
      <c r="M14" s="3">
        <v>41996</v>
      </c>
      <c r="N14" s="4" t="s">
        <v>88</v>
      </c>
      <c r="O14" s="5" t="s">
        <v>89</v>
      </c>
      <c r="Q14" s="3">
        <v>41967</v>
      </c>
      <c r="R14" s="4" t="s">
        <v>39</v>
      </c>
      <c r="S14" s="5" t="s">
        <v>105</v>
      </c>
    </row>
    <row r="15" spans="1:19" ht="15.75" thickBot="1" x14ac:dyDescent="0.3">
      <c r="A15" s="3">
        <v>41992</v>
      </c>
      <c r="B15" s="4" t="s">
        <v>28</v>
      </c>
      <c r="C15" s="5" t="s">
        <v>29</v>
      </c>
      <c r="E15" s="3">
        <v>41991</v>
      </c>
      <c r="F15" s="4" t="s">
        <v>54</v>
      </c>
      <c r="G15" s="5" t="s">
        <v>55</v>
      </c>
      <c r="Q15" s="3">
        <v>41994</v>
      </c>
      <c r="R15" s="4" t="s">
        <v>106</v>
      </c>
      <c r="S15" s="5" t="s">
        <v>107</v>
      </c>
    </row>
    <row r="18" spans="1:19" ht="15.75" thickBot="1" x14ac:dyDescent="0.3"/>
    <row r="19" spans="1:19" ht="15.75" thickBot="1" x14ac:dyDescent="0.3">
      <c r="A19" s="6" t="s">
        <v>108</v>
      </c>
      <c r="B19" s="7"/>
      <c r="C19" s="8"/>
      <c r="E19" s="6" t="s">
        <v>124</v>
      </c>
      <c r="F19" s="7"/>
      <c r="G19" s="8"/>
      <c r="I19" s="6" t="s">
        <v>140</v>
      </c>
      <c r="J19" s="7"/>
      <c r="K19" s="8"/>
      <c r="M19" s="6" t="s">
        <v>159</v>
      </c>
      <c r="N19" s="7"/>
      <c r="O19" s="8"/>
      <c r="Q19" s="6" t="s">
        <v>172</v>
      </c>
      <c r="R19" s="7"/>
      <c r="S19" s="8"/>
    </row>
    <row r="20" spans="1:19" ht="16.5" thickTop="1" thickBot="1" x14ac:dyDescent="0.3">
      <c r="A20" s="2" t="s">
        <v>1</v>
      </c>
      <c r="B20" s="2" t="s">
        <v>2</v>
      </c>
      <c r="C20" s="2" t="s">
        <v>3</v>
      </c>
      <c r="E20" s="2" t="s">
        <v>1</v>
      </c>
      <c r="F20" s="2" t="s">
        <v>2</v>
      </c>
      <c r="G20" s="2" t="s">
        <v>3</v>
      </c>
      <c r="I20" s="2" t="s">
        <v>1</v>
      </c>
      <c r="J20" s="2" t="s">
        <v>2</v>
      </c>
      <c r="K20" s="2" t="s">
        <v>3</v>
      </c>
      <c r="M20" s="2" t="s">
        <v>1</v>
      </c>
      <c r="N20" s="2" t="s">
        <v>2</v>
      </c>
      <c r="O20" s="2" t="s">
        <v>3</v>
      </c>
      <c r="Q20" s="2" t="s">
        <v>1</v>
      </c>
      <c r="R20" s="2" t="s">
        <v>2</v>
      </c>
      <c r="S20" s="2" t="s">
        <v>3</v>
      </c>
    </row>
    <row r="21" spans="1:19" ht="15.75" thickBot="1" x14ac:dyDescent="0.3">
      <c r="A21" s="3">
        <v>41883</v>
      </c>
      <c r="B21" s="4" t="s">
        <v>35</v>
      </c>
      <c r="C21" s="5" t="s">
        <v>109</v>
      </c>
      <c r="E21" s="3">
        <v>41880</v>
      </c>
      <c r="F21" s="4" t="s">
        <v>125</v>
      </c>
      <c r="G21" s="5" t="s">
        <v>126</v>
      </c>
      <c r="I21" s="3">
        <v>41887</v>
      </c>
      <c r="J21" s="4" t="s">
        <v>35</v>
      </c>
      <c r="K21" s="5" t="s">
        <v>141</v>
      </c>
      <c r="M21" s="3">
        <v>41886</v>
      </c>
      <c r="N21" s="4" t="s">
        <v>4</v>
      </c>
      <c r="O21" s="5" t="s">
        <v>160</v>
      </c>
      <c r="Q21" s="3">
        <v>41885</v>
      </c>
      <c r="R21" s="4" t="s">
        <v>16</v>
      </c>
      <c r="S21" s="5" t="s">
        <v>173</v>
      </c>
    </row>
    <row r="22" spans="1:19" ht="15.75" thickBot="1" x14ac:dyDescent="0.3">
      <c r="A22" s="3">
        <v>41890</v>
      </c>
      <c r="B22" s="4" t="s">
        <v>110</v>
      </c>
      <c r="C22" s="5" t="s">
        <v>111</v>
      </c>
      <c r="E22" s="3">
        <v>41889</v>
      </c>
      <c r="F22" s="4" t="s">
        <v>79</v>
      </c>
      <c r="G22" s="5" t="s">
        <v>127</v>
      </c>
      <c r="I22" s="3">
        <v>41892</v>
      </c>
      <c r="J22" s="4" t="s">
        <v>6</v>
      </c>
      <c r="K22" s="5" t="s">
        <v>142</v>
      </c>
      <c r="M22" s="3">
        <v>41893</v>
      </c>
      <c r="N22" s="4" t="s">
        <v>63</v>
      </c>
      <c r="O22" s="5" t="s">
        <v>99</v>
      </c>
      <c r="Q22" s="3">
        <v>41892</v>
      </c>
      <c r="R22" s="4" t="s">
        <v>77</v>
      </c>
      <c r="S22" s="5" t="s">
        <v>34</v>
      </c>
    </row>
    <row r="23" spans="1:19" ht="15.75" thickBot="1" x14ac:dyDescent="0.3">
      <c r="A23" s="3">
        <v>41897</v>
      </c>
      <c r="B23" s="4" t="s">
        <v>112</v>
      </c>
      <c r="C23" s="5" t="s">
        <v>113</v>
      </c>
      <c r="E23" s="3">
        <v>41903</v>
      </c>
      <c r="F23" s="4" t="s">
        <v>128</v>
      </c>
      <c r="G23" s="5" t="s">
        <v>129</v>
      </c>
      <c r="I23" s="3">
        <v>41901</v>
      </c>
      <c r="J23" s="4" t="s">
        <v>143</v>
      </c>
      <c r="K23" s="5" t="s">
        <v>144</v>
      </c>
      <c r="M23" s="3">
        <v>41900</v>
      </c>
      <c r="N23" s="4" t="s">
        <v>49</v>
      </c>
      <c r="O23" s="5" t="s">
        <v>161</v>
      </c>
      <c r="Q23" s="3">
        <v>41899</v>
      </c>
      <c r="R23" s="4" t="s">
        <v>22</v>
      </c>
      <c r="S23" s="5" t="s">
        <v>171</v>
      </c>
    </row>
    <row r="24" spans="1:19" ht="15.75" thickBot="1" x14ac:dyDescent="0.3">
      <c r="A24" s="3">
        <v>41904</v>
      </c>
      <c r="B24" s="4" t="s">
        <v>6</v>
      </c>
      <c r="C24" s="5" t="s">
        <v>114</v>
      </c>
      <c r="E24" s="3">
        <v>41910</v>
      </c>
      <c r="F24" s="4" t="s">
        <v>33</v>
      </c>
      <c r="G24" s="5" t="s">
        <v>130</v>
      </c>
      <c r="I24" s="3">
        <v>41908</v>
      </c>
      <c r="J24" s="4" t="s">
        <v>16</v>
      </c>
      <c r="K24" s="5" t="s">
        <v>145</v>
      </c>
      <c r="M24" s="3">
        <v>41907</v>
      </c>
      <c r="N24" s="4" t="s">
        <v>33</v>
      </c>
      <c r="O24" s="5" t="s">
        <v>162</v>
      </c>
      <c r="Q24" s="3">
        <v>41906</v>
      </c>
      <c r="R24" s="4" t="s">
        <v>47</v>
      </c>
      <c r="S24" s="5" t="s">
        <v>174</v>
      </c>
    </row>
    <row r="25" spans="1:19" ht="15.75" thickBot="1" x14ac:dyDescent="0.3">
      <c r="A25" s="3">
        <v>41911</v>
      </c>
      <c r="B25" s="4" t="s">
        <v>115</v>
      </c>
      <c r="C25" s="5" t="s">
        <v>116</v>
      </c>
      <c r="E25" s="3">
        <v>41916</v>
      </c>
      <c r="F25" s="4" t="s">
        <v>39</v>
      </c>
      <c r="G25" s="5" t="s">
        <v>131</v>
      </c>
      <c r="I25" s="3">
        <v>41914</v>
      </c>
      <c r="J25" s="4" t="s">
        <v>39</v>
      </c>
      <c r="K25" s="5" t="s">
        <v>146</v>
      </c>
      <c r="M25" s="3">
        <v>41921</v>
      </c>
      <c r="N25" s="4" t="s">
        <v>79</v>
      </c>
      <c r="O25" s="5" t="s">
        <v>163</v>
      </c>
      <c r="Q25" s="3">
        <v>41912</v>
      </c>
      <c r="R25" s="4" t="s">
        <v>39</v>
      </c>
      <c r="S25" s="5" t="s">
        <v>175</v>
      </c>
    </row>
    <row r="26" spans="1:19" ht="15.75" thickBot="1" x14ac:dyDescent="0.3">
      <c r="A26" s="3">
        <v>41925</v>
      </c>
      <c r="B26" s="4" t="s">
        <v>22</v>
      </c>
      <c r="C26" s="5" t="s">
        <v>98</v>
      </c>
      <c r="E26" s="3">
        <v>41924</v>
      </c>
      <c r="F26" s="4" t="s">
        <v>18</v>
      </c>
      <c r="G26" s="5" t="s">
        <v>132</v>
      </c>
      <c r="I26" s="3">
        <v>41922</v>
      </c>
      <c r="J26" s="4" t="s">
        <v>147</v>
      </c>
      <c r="K26" s="5" t="s">
        <v>148</v>
      </c>
      <c r="M26" s="3">
        <v>41928</v>
      </c>
      <c r="N26" s="4" t="s">
        <v>164</v>
      </c>
      <c r="O26" s="5" t="s">
        <v>165</v>
      </c>
      <c r="Q26" s="3">
        <v>41920</v>
      </c>
      <c r="R26" s="4" t="s">
        <v>176</v>
      </c>
      <c r="S26" s="5" t="s">
        <v>177</v>
      </c>
    </row>
    <row r="27" spans="1:19" ht="15.75" thickBot="1" x14ac:dyDescent="0.3">
      <c r="A27" s="3">
        <v>41939</v>
      </c>
      <c r="B27" s="4" t="s">
        <v>47</v>
      </c>
      <c r="C27" s="5" t="s">
        <v>117</v>
      </c>
      <c r="E27" s="3">
        <v>41931</v>
      </c>
      <c r="F27" s="4" t="s">
        <v>63</v>
      </c>
      <c r="G27" s="5" t="s">
        <v>133</v>
      </c>
      <c r="I27" s="3">
        <v>41929</v>
      </c>
      <c r="J27" s="4" t="s">
        <v>45</v>
      </c>
      <c r="K27" s="5" t="s">
        <v>149</v>
      </c>
      <c r="M27" s="3">
        <v>41935</v>
      </c>
      <c r="N27" s="4" t="s">
        <v>147</v>
      </c>
      <c r="O27" s="5" t="s">
        <v>166</v>
      </c>
      <c r="Q27" s="3">
        <v>41927</v>
      </c>
      <c r="R27" s="4" t="s">
        <v>150</v>
      </c>
      <c r="S27" s="5" t="s">
        <v>178</v>
      </c>
    </row>
    <row r="28" spans="1:19" ht="15.75" thickBot="1" x14ac:dyDescent="0.3">
      <c r="A28" s="3">
        <v>41946</v>
      </c>
      <c r="B28" s="4" t="s">
        <v>77</v>
      </c>
      <c r="C28" s="5" t="s">
        <v>118</v>
      </c>
      <c r="E28" s="3">
        <v>41938</v>
      </c>
      <c r="F28" s="4" t="s">
        <v>4</v>
      </c>
      <c r="G28" s="5" t="s">
        <v>21</v>
      </c>
      <c r="I28" s="3">
        <v>41936</v>
      </c>
      <c r="J28" s="4" t="s">
        <v>150</v>
      </c>
      <c r="K28" s="5" t="s">
        <v>151</v>
      </c>
      <c r="M28" s="3">
        <v>41942</v>
      </c>
      <c r="N28" s="4" t="s">
        <v>14</v>
      </c>
      <c r="O28" s="5" t="s">
        <v>167</v>
      </c>
      <c r="Q28" s="3">
        <v>41934</v>
      </c>
      <c r="R28" s="4" t="s">
        <v>35</v>
      </c>
      <c r="S28" s="5" t="s">
        <v>179</v>
      </c>
    </row>
    <row r="29" spans="1:19" ht="15.75" thickBot="1" x14ac:dyDescent="0.3">
      <c r="A29" s="3">
        <v>41953</v>
      </c>
      <c r="B29" s="4" t="s">
        <v>45</v>
      </c>
      <c r="C29" s="5" t="s">
        <v>23</v>
      </c>
      <c r="E29" s="3">
        <v>41943</v>
      </c>
      <c r="F29" s="4" t="s">
        <v>49</v>
      </c>
      <c r="G29" s="5" t="s">
        <v>134</v>
      </c>
      <c r="I29" s="3">
        <v>41943</v>
      </c>
      <c r="J29" s="4" t="s">
        <v>152</v>
      </c>
      <c r="K29" s="5" t="s">
        <v>153</v>
      </c>
      <c r="M29" s="3">
        <v>41954</v>
      </c>
      <c r="N29" s="4" t="s">
        <v>43</v>
      </c>
      <c r="O29" s="5" t="s">
        <v>168</v>
      </c>
      <c r="Q29" s="3">
        <v>41941</v>
      </c>
      <c r="R29" s="4" t="s">
        <v>180</v>
      </c>
      <c r="S29" s="5" t="s">
        <v>181</v>
      </c>
    </row>
    <row r="30" spans="1:19" ht="15.75" thickBot="1" x14ac:dyDescent="0.3">
      <c r="A30" s="3">
        <v>41960</v>
      </c>
      <c r="B30" s="4" t="s">
        <v>24</v>
      </c>
      <c r="C30" s="5" t="s">
        <v>119</v>
      </c>
      <c r="E30" s="3">
        <v>41952</v>
      </c>
      <c r="F30" s="4" t="s">
        <v>12</v>
      </c>
      <c r="G30" s="5" t="s">
        <v>135</v>
      </c>
      <c r="I30" s="3">
        <v>41950</v>
      </c>
      <c r="J30" s="4" t="s">
        <v>47</v>
      </c>
      <c r="K30" s="5" t="s">
        <v>154</v>
      </c>
      <c r="M30" s="3">
        <v>41963</v>
      </c>
      <c r="N30" s="4" t="s">
        <v>52</v>
      </c>
      <c r="O30" s="5" t="s">
        <v>169</v>
      </c>
      <c r="Q30" s="3">
        <v>41948</v>
      </c>
      <c r="R30" s="4" t="s">
        <v>182</v>
      </c>
      <c r="S30" s="5" t="s">
        <v>183</v>
      </c>
    </row>
    <row r="31" spans="1:19" ht="15.75" thickBot="1" x14ac:dyDescent="0.3">
      <c r="A31" s="3">
        <v>41967</v>
      </c>
      <c r="B31" s="4" t="s">
        <v>39</v>
      </c>
      <c r="C31" s="5" t="s">
        <v>120</v>
      </c>
      <c r="E31" s="3">
        <v>41959</v>
      </c>
      <c r="F31" s="4" t="s">
        <v>43</v>
      </c>
      <c r="G31" s="5" t="s">
        <v>136</v>
      </c>
      <c r="I31" s="3">
        <v>41957</v>
      </c>
      <c r="J31" s="4" t="s">
        <v>77</v>
      </c>
      <c r="K31" s="5" t="s">
        <v>155</v>
      </c>
      <c r="M31" s="3">
        <v>41970</v>
      </c>
      <c r="N31" s="4" t="s">
        <v>18</v>
      </c>
      <c r="O31" s="5" t="s">
        <v>170</v>
      </c>
      <c r="Q31" s="3">
        <v>41953</v>
      </c>
      <c r="R31" s="4" t="s">
        <v>6</v>
      </c>
      <c r="S31" s="5" t="s">
        <v>184</v>
      </c>
    </row>
    <row r="32" spans="1:19" ht="15.75" thickBot="1" x14ac:dyDescent="0.3">
      <c r="A32" s="3">
        <v>41974</v>
      </c>
      <c r="B32" s="4" t="s">
        <v>16</v>
      </c>
      <c r="C32" s="5" t="s">
        <v>121</v>
      </c>
      <c r="E32" s="3">
        <v>41966</v>
      </c>
      <c r="F32" s="4" t="s">
        <v>52</v>
      </c>
      <c r="G32" s="5" t="s">
        <v>137</v>
      </c>
      <c r="I32" s="3">
        <v>41964</v>
      </c>
      <c r="J32" s="4" t="s">
        <v>24</v>
      </c>
      <c r="K32" s="5" t="s">
        <v>156</v>
      </c>
      <c r="M32" s="3">
        <v>42003</v>
      </c>
      <c r="N32" s="4" t="s">
        <v>70</v>
      </c>
      <c r="O32" s="5" t="s">
        <v>171</v>
      </c>
      <c r="Q32" s="3">
        <v>41962</v>
      </c>
      <c r="R32" s="4" t="s">
        <v>24</v>
      </c>
      <c r="S32" s="5" t="s">
        <v>169</v>
      </c>
    </row>
    <row r="33" spans="1:19" ht="15.75" thickBot="1" x14ac:dyDescent="0.3">
      <c r="A33" s="3">
        <v>42002</v>
      </c>
      <c r="B33" s="4" t="s">
        <v>122</v>
      </c>
      <c r="C33" s="5" t="s">
        <v>123</v>
      </c>
      <c r="E33" s="3">
        <v>42003</v>
      </c>
      <c r="F33" s="4" t="s">
        <v>138</v>
      </c>
      <c r="G33" s="5" t="s">
        <v>139</v>
      </c>
      <c r="I33" s="3">
        <v>41998</v>
      </c>
      <c r="J33" s="4" t="s">
        <v>157</v>
      </c>
      <c r="K33" s="5" t="s">
        <v>158</v>
      </c>
      <c r="Q33" s="3">
        <v>42002</v>
      </c>
      <c r="R33" s="4" t="s">
        <v>185</v>
      </c>
      <c r="S33" s="5" t="s">
        <v>186</v>
      </c>
    </row>
    <row r="35" spans="1:19" ht="15.75" thickBot="1" x14ac:dyDescent="0.3"/>
    <row r="36" spans="1:19" ht="15.75" thickBot="1" x14ac:dyDescent="0.3">
      <c r="A36" s="6" t="s">
        <v>187</v>
      </c>
      <c r="B36" s="7"/>
      <c r="C36" s="8"/>
      <c r="E36" s="6" t="s">
        <v>199</v>
      </c>
      <c r="F36" s="7"/>
      <c r="G36" s="8"/>
      <c r="I36" s="6" t="s">
        <v>214</v>
      </c>
      <c r="J36" s="7"/>
      <c r="K36" s="8"/>
      <c r="M36" s="6" t="s">
        <v>233</v>
      </c>
      <c r="N36" s="7"/>
      <c r="O36" s="8"/>
      <c r="Q36" s="6" t="s">
        <v>248</v>
      </c>
      <c r="R36" s="7"/>
      <c r="S36" s="8"/>
    </row>
    <row r="37" spans="1:19" ht="16.5" thickTop="1" thickBot="1" x14ac:dyDescent="0.3">
      <c r="A37" s="2" t="s">
        <v>1</v>
      </c>
      <c r="B37" s="2" t="s">
        <v>2</v>
      </c>
      <c r="C37" s="2" t="s">
        <v>3</v>
      </c>
      <c r="E37" s="2" t="s">
        <v>1</v>
      </c>
      <c r="F37" s="2" t="s">
        <v>2</v>
      </c>
      <c r="G37" s="2" t="s">
        <v>3</v>
      </c>
      <c r="I37" s="2" t="s">
        <v>1</v>
      </c>
      <c r="J37" s="2" t="s">
        <v>2</v>
      </c>
      <c r="K37" s="2" t="s">
        <v>3</v>
      </c>
      <c r="M37" s="2" t="s">
        <v>1</v>
      </c>
      <c r="N37" s="2" t="s">
        <v>2</v>
      </c>
      <c r="O37" s="2" t="s">
        <v>3</v>
      </c>
      <c r="Q37" s="2" t="s">
        <v>1</v>
      </c>
      <c r="R37" s="2" t="s">
        <v>2</v>
      </c>
      <c r="S37" s="2" t="s">
        <v>3</v>
      </c>
    </row>
    <row r="38" spans="1:19" ht="15.75" thickBot="1" x14ac:dyDescent="0.3">
      <c r="A38" s="3">
        <v>41891</v>
      </c>
      <c r="B38" s="4" t="s">
        <v>188</v>
      </c>
      <c r="C38" s="5" t="s">
        <v>184</v>
      </c>
      <c r="E38" s="3">
        <v>41877</v>
      </c>
      <c r="F38" s="4" t="s">
        <v>125</v>
      </c>
      <c r="G38" s="5" t="s">
        <v>200</v>
      </c>
      <c r="I38" s="3">
        <v>41876</v>
      </c>
      <c r="J38" s="4" t="s">
        <v>215</v>
      </c>
      <c r="K38" s="5" t="s">
        <v>216</v>
      </c>
      <c r="M38" s="3">
        <v>41880</v>
      </c>
      <c r="N38" s="4" t="s">
        <v>234</v>
      </c>
      <c r="O38" s="5" t="s">
        <v>235</v>
      </c>
      <c r="Q38" s="3">
        <v>41879</v>
      </c>
      <c r="R38" s="4" t="s">
        <v>249</v>
      </c>
      <c r="S38" s="5" t="s">
        <v>250</v>
      </c>
    </row>
    <row r="39" spans="1:19" ht="15.75" thickBot="1" x14ac:dyDescent="0.3">
      <c r="A39" s="3">
        <v>41898</v>
      </c>
      <c r="B39" s="4" t="s">
        <v>22</v>
      </c>
      <c r="C39" s="5" t="s">
        <v>189</v>
      </c>
      <c r="E39" s="3">
        <v>41884</v>
      </c>
      <c r="F39" s="4" t="s">
        <v>201</v>
      </c>
      <c r="G39" s="5" t="s">
        <v>202</v>
      </c>
      <c r="I39" s="3">
        <v>41883</v>
      </c>
      <c r="J39" s="4" t="s">
        <v>217</v>
      </c>
      <c r="K39" s="5" t="s">
        <v>218</v>
      </c>
      <c r="M39" s="3">
        <v>41888</v>
      </c>
      <c r="N39" s="4" t="s">
        <v>63</v>
      </c>
      <c r="O39" s="5" t="s">
        <v>236</v>
      </c>
      <c r="Q39" s="3">
        <v>41888</v>
      </c>
      <c r="R39" s="4" t="s">
        <v>251</v>
      </c>
      <c r="S39" s="5" t="s">
        <v>252</v>
      </c>
    </row>
    <row r="40" spans="1:19" ht="15.75" thickBot="1" x14ac:dyDescent="0.3">
      <c r="A40" s="3">
        <v>41907</v>
      </c>
      <c r="B40" s="4" t="s">
        <v>190</v>
      </c>
      <c r="C40" s="5" t="s">
        <v>191</v>
      </c>
      <c r="E40" s="3">
        <v>41891</v>
      </c>
      <c r="F40" s="4" t="s">
        <v>77</v>
      </c>
      <c r="G40" s="5" t="s">
        <v>203</v>
      </c>
      <c r="I40" s="3">
        <v>41890</v>
      </c>
      <c r="J40" s="4" t="s">
        <v>219</v>
      </c>
      <c r="K40" s="5" t="s">
        <v>220</v>
      </c>
      <c r="M40" s="3">
        <v>41896</v>
      </c>
      <c r="N40" s="4" t="s">
        <v>237</v>
      </c>
      <c r="O40" s="5" t="s">
        <v>238</v>
      </c>
      <c r="Q40" s="3">
        <v>41895</v>
      </c>
      <c r="R40" s="4" t="s">
        <v>4</v>
      </c>
      <c r="S40" s="5" t="s">
        <v>205</v>
      </c>
    </row>
    <row r="41" spans="1:19" ht="15.75" thickBot="1" x14ac:dyDescent="0.3">
      <c r="A41" s="3">
        <v>41913</v>
      </c>
      <c r="B41" s="4" t="s">
        <v>14</v>
      </c>
      <c r="C41" s="5" t="s">
        <v>160</v>
      </c>
      <c r="E41" s="3">
        <v>41896</v>
      </c>
      <c r="F41" s="4" t="s">
        <v>204</v>
      </c>
      <c r="G41" s="5" t="s">
        <v>126</v>
      </c>
      <c r="I41" s="3">
        <v>41911</v>
      </c>
      <c r="J41" s="4" t="s">
        <v>26</v>
      </c>
      <c r="K41" s="5" t="s">
        <v>221</v>
      </c>
      <c r="M41" s="3">
        <v>41903</v>
      </c>
      <c r="N41" s="4" t="s">
        <v>239</v>
      </c>
      <c r="O41" s="5" t="s">
        <v>240</v>
      </c>
      <c r="Q41" s="3">
        <v>41902</v>
      </c>
      <c r="R41" s="4" t="s">
        <v>253</v>
      </c>
      <c r="S41" s="5" t="s">
        <v>254</v>
      </c>
    </row>
    <row r="42" spans="1:19" ht="15.75" thickBot="1" x14ac:dyDescent="0.3">
      <c r="A42" s="3">
        <v>41921</v>
      </c>
      <c r="B42" s="4" t="s">
        <v>192</v>
      </c>
      <c r="C42" s="5" t="s">
        <v>141</v>
      </c>
      <c r="E42" s="3">
        <v>41905</v>
      </c>
      <c r="F42" s="4" t="s">
        <v>41</v>
      </c>
      <c r="G42" s="5" t="s">
        <v>205</v>
      </c>
      <c r="I42" s="3">
        <v>41917</v>
      </c>
      <c r="J42" s="4" t="s">
        <v>39</v>
      </c>
      <c r="K42" s="5" t="s">
        <v>222</v>
      </c>
      <c r="M42" s="3">
        <v>41916</v>
      </c>
      <c r="N42" s="4" t="s">
        <v>14</v>
      </c>
      <c r="O42" s="5" t="s">
        <v>241</v>
      </c>
      <c r="Q42" s="3">
        <v>41909</v>
      </c>
      <c r="R42" s="4" t="s">
        <v>33</v>
      </c>
      <c r="S42" s="5" t="s">
        <v>255</v>
      </c>
    </row>
    <row r="43" spans="1:19" ht="15.75" thickBot="1" x14ac:dyDescent="0.3">
      <c r="A43" s="3">
        <v>41928</v>
      </c>
      <c r="B43" s="4" t="s">
        <v>4</v>
      </c>
      <c r="C43" s="5" t="s">
        <v>48</v>
      </c>
      <c r="E43" s="3">
        <v>41912</v>
      </c>
      <c r="F43" s="4" t="s">
        <v>206</v>
      </c>
      <c r="G43" s="5" t="s">
        <v>207</v>
      </c>
      <c r="I43" s="3">
        <v>41925</v>
      </c>
      <c r="J43" s="4" t="s">
        <v>4</v>
      </c>
      <c r="K43" s="5" t="s">
        <v>223</v>
      </c>
      <c r="M43" s="3">
        <v>41924</v>
      </c>
      <c r="N43" s="4" t="s">
        <v>77</v>
      </c>
      <c r="O43" s="5" t="s">
        <v>242</v>
      </c>
      <c r="Q43" s="3">
        <v>41916</v>
      </c>
      <c r="R43" s="4" t="s">
        <v>43</v>
      </c>
      <c r="S43" s="5" t="s">
        <v>256</v>
      </c>
    </row>
    <row r="44" spans="1:19" ht="15.75" thickBot="1" x14ac:dyDescent="0.3">
      <c r="A44" s="3">
        <v>41935</v>
      </c>
      <c r="B44" s="4" t="s">
        <v>26</v>
      </c>
      <c r="C44" s="5" t="s">
        <v>193</v>
      </c>
      <c r="E44" s="3">
        <v>41918</v>
      </c>
      <c r="F44" s="4" t="s">
        <v>39</v>
      </c>
      <c r="G44" s="5" t="s">
        <v>208</v>
      </c>
      <c r="I44" s="3">
        <v>41932</v>
      </c>
      <c r="J44" s="4" t="s">
        <v>33</v>
      </c>
      <c r="K44" s="5" t="s">
        <v>224</v>
      </c>
      <c r="M44" s="3">
        <v>41931</v>
      </c>
      <c r="N44" s="4" t="s">
        <v>41</v>
      </c>
      <c r="O44" s="5" t="s">
        <v>243</v>
      </c>
      <c r="Q44" s="3">
        <v>41921</v>
      </c>
      <c r="R44" s="4" t="s">
        <v>22</v>
      </c>
      <c r="S44" s="5" t="s">
        <v>257</v>
      </c>
    </row>
    <row r="45" spans="1:19" ht="15.75" thickBot="1" x14ac:dyDescent="0.3">
      <c r="A45" s="3">
        <v>41942</v>
      </c>
      <c r="B45" s="4" t="s">
        <v>33</v>
      </c>
      <c r="C45" s="5" t="s">
        <v>194</v>
      </c>
      <c r="E45" s="3">
        <v>41933</v>
      </c>
      <c r="F45" s="4" t="s">
        <v>6</v>
      </c>
      <c r="G45" s="5" t="s">
        <v>209</v>
      </c>
      <c r="I45" s="3">
        <v>41939</v>
      </c>
      <c r="J45" s="4" t="s">
        <v>43</v>
      </c>
      <c r="K45" s="5" t="s">
        <v>225</v>
      </c>
      <c r="M45" s="3">
        <v>41936</v>
      </c>
      <c r="N45" s="4" t="s">
        <v>49</v>
      </c>
      <c r="O45" s="5" t="s">
        <v>244</v>
      </c>
      <c r="Q45" s="3">
        <v>41930</v>
      </c>
      <c r="R45" s="4" t="s">
        <v>45</v>
      </c>
      <c r="S45" s="5" t="s">
        <v>258</v>
      </c>
    </row>
    <row r="46" spans="1:19" ht="15.75" thickBot="1" x14ac:dyDescent="0.3">
      <c r="A46" s="3">
        <v>41949</v>
      </c>
      <c r="B46" s="4" t="s">
        <v>43</v>
      </c>
      <c r="C46" s="5" t="s">
        <v>195</v>
      </c>
      <c r="E46" s="3">
        <v>41938</v>
      </c>
      <c r="F46" s="4" t="s">
        <v>12</v>
      </c>
      <c r="G46" s="5" t="s">
        <v>210</v>
      </c>
      <c r="I46" s="3">
        <v>41944</v>
      </c>
      <c r="J46" s="4" t="s">
        <v>22</v>
      </c>
      <c r="K46" s="5" t="s">
        <v>226</v>
      </c>
      <c r="M46" s="3">
        <v>41945</v>
      </c>
      <c r="N46" s="4" t="s">
        <v>6</v>
      </c>
      <c r="O46" s="5" t="s">
        <v>245</v>
      </c>
      <c r="Q46" s="3">
        <v>41937</v>
      </c>
      <c r="R46" s="4" t="s">
        <v>26</v>
      </c>
      <c r="S46" s="5" t="s">
        <v>194</v>
      </c>
    </row>
    <row r="47" spans="1:19" ht="15.75" thickBot="1" x14ac:dyDescent="0.3">
      <c r="A47" s="3">
        <v>41956</v>
      </c>
      <c r="B47" s="4" t="s">
        <v>45</v>
      </c>
      <c r="C47" s="5" t="s">
        <v>196</v>
      </c>
      <c r="E47" s="3">
        <v>41945</v>
      </c>
      <c r="F47" s="4" t="s">
        <v>49</v>
      </c>
      <c r="G47" s="5" t="s">
        <v>211</v>
      </c>
      <c r="I47" s="3">
        <v>41953</v>
      </c>
      <c r="J47" s="4" t="s">
        <v>45</v>
      </c>
      <c r="K47" s="5" t="s">
        <v>227</v>
      </c>
      <c r="M47" s="3">
        <v>41952</v>
      </c>
      <c r="N47" s="4" t="s">
        <v>12</v>
      </c>
      <c r="O47" s="5" t="s">
        <v>221</v>
      </c>
      <c r="Q47" s="3">
        <v>41942</v>
      </c>
      <c r="R47" s="4" t="s">
        <v>259</v>
      </c>
      <c r="S47" s="5" t="s">
        <v>260</v>
      </c>
    </row>
    <row r="48" spans="1:19" ht="15.75" thickBot="1" x14ac:dyDescent="0.3">
      <c r="A48" s="3">
        <v>41963</v>
      </c>
      <c r="B48" s="4" t="s">
        <v>52</v>
      </c>
      <c r="C48" s="5" t="s">
        <v>66</v>
      </c>
      <c r="E48" s="3">
        <v>41961</v>
      </c>
      <c r="F48" s="4" t="s">
        <v>47</v>
      </c>
      <c r="G48" s="5" t="s">
        <v>212</v>
      </c>
      <c r="I48" s="3">
        <v>41960</v>
      </c>
      <c r="J48" s="4" t="s">
        <v>52</v>
      </c>
      <c r="K48" s="5" t="s">
        <v>228</v>
      </c>
      <c r="M48" s="3">
        <v>41958</v>
      </c>
      <c r="N48" s="4" t="s">
        <v>47</v>
      </c>
      <c r="O48" s="5" t="s">
        <v>246</v>
      </c>
      <c r="Q48" s="3">
        <v>41958</v>
      </c>
      <c r="R48" s="4" t="s">
        <v>150</v>
      </c>
      <c r="S48" s="5" t="s">
        <v>261</v>
      </c>
    </row>
    <row r="49" spans="1:19" ht="15.75" thickBot="1" x14ac:dyDescent="0.3">
      <c r="A49" s="3">
        <v>42000</v>
      </c>
      <c r="B49" s="4" t="s">
        <v>197</v>
      </c>
      <c r="C49" s="5" t="s">
        <v>198</v>
      </c>
      <c r="E49" s="3">
        <v>41967</v>
      </c>
      <c r="F49" s="4" t="s">
        <v>24</v>
      </c>
      <c r="G49" s="5" t="s">
        <v>213</v>
      </c>
      <c r="I49" s="3">
        <v>41974</v>
      </c>
      <c r="J49" s="4" t="s">
        <v>229</v>
      </c>
      <c r="K49" s="5" t="s">
        <v>99</v>
      </c>
      <c r="M49" s="3">
        <v>41966</v>
      </c>
      <c r="N49" s="4" t="s">
        <v>24</v>
      </c>
      <c r="O49" s="5" t="s">
        <v>247</v>
      </c>
      <c r="Q49" s="3">
        <v>41965</v>
      </c>
      <c r="R49" s="4" t="s">
        <v>52</v>
      </c>
      <c r="S49" s="5" t="s">
        <v>262</v>
      </c>
    </row>
    <row r="50" spans="1:19" ht="15.75" thickBot="1" x14ac:dyDescent="0.3">
      <c r="I50" s="3">
        <v>41981</v>
      </c>
      <c r="J50" s="4" t="s">
        <v>16</v>
      </c>
      <c r="K50" s="5" t="s">
        <v>230</v>
      </c>
    </row>
    <row r="51" spans="1:19" ht="15.75" thickBot="1" x14ac:dyDescent="0.3">
      <c r="I51" s="3">
        <v>42004</v>
      </c>
      <c r="J51" s="4" t="s">
        <v>231</v>
      </c>
      <c r="K51" s="5" t="s">
        <v>232</v>
      </c>
    </row>
    <row r="53" spans="1:19" ht="15.75" thickBot="1" x14ac:dyDescent="0.3"/>
    <row r="54" spans="1:19" ht="15.75" thickBot="1" x14ac:dyDescent="0.3">
      <c r="A54" s="6" t="s">
        <v>263</v>
      </c>
      <c r="B54" s="7"/>
      <c r="C54" s="8"/>
      <c r="E54" s="6" t="s">
        <v>282</v>
      </c>
      <c r="F54" s="7"/>
      <c r="G54" s="8"/>
      <c r="I54" s="6" t="s">
        <v>301</v>
      </c>
      <c r="J54" s="7"/>
      <c r="K54" s="8"/>
      <c r="M54" s="1"/>
      <c r="N54" s="1"/>
      <c r="O54" s="1"/>
    </row>
    <row r="55" spans="1:19" ht="16.5" thickTop="1" thickBot="1" x14ac:dyDescent="0.3">
      <c r="A55" s="2" t="s">
        <v>1</v>
      </c>
      <c r="B55" s="2" t="s">
        <v>2</v>
      </c>
      <c r="C55" s="2" t="s">
        <v>3</v>
      </c>
      <c r="E55" s="2" t="s">
        <v>1</v>
      </c>
      <c r="F55" s="2" t="s">
        <v>2</v>
      </c>
      <c r="G55" s="2" t="s">
        <v>3</v>
      </c>
      <c r="I55" s="2" t="s">
        <v>1</v>
      </c>
      <c r="J55" s="2" t="s">
        <v>2</v>
      </c>
      <c r="K55" s="2" t="s">
        <v>3</v>
      </c>
      <c r="M55" s="6">
        <v>2014</v>
      </c>
      <c r="N55" s="7"/>
      <c r="O55" s="8"/>
    </row>
    <row r="56" spans="1:19" ht="16.5" thickTop="1" thickBot="1" x14ac:dyDescent="0.3">
      <c r="A56" s="3">
        <v>41885</v>
      </c>
      <c r="B56" s="4" t="s">
        <v>264</v>
      </c>
      <c r="C56" s="5" t="s">
        <v>265</v>
      </c>
      <c r="E56" s="3">
        <v>41881</v>
      </c>
      <c r="F56" s="4" t="s">
        <v>112</v>
      </c>
      <c r="G56" s="5" t="s">
        <v>283</v>
      </c>
      <c r="I56" s="3">
        <v>41882</v>
      </c>
      <c r="J56" s="4" t="s">
        <v>201</v>
      </c>
      <c r="K56" s="5" t="s">
        <v>302</v>
      </c>
      <c r="M56" s="2" t="s">
        <v>1</v>
      </c>
      <c r="N56" s="2" t="s">
        <v>2</v>
      </c>
      <c r="O56" s="2" t="s">
        <v>3</v>
      </c>
    </row>
    <row r="57" spans="1:19" ht="15.75" thickBot="1" x14ac:dyDescent="0.3">
      <c r="A57" s="3">
        <v>41892</v>
      </c>
      <c r="B57" s="4" t="s">
        <v>266</v>
      </c>
      <c r="C57" s="5" t="s">
        <v>267</v>
      </c>
      <c r="E57" s="3">
        <v>41890</v>
      </c>
      <c r="F57" s="4" t="s">
        <v>284</v>
      </c>
      <c r="G57" s="5" t="s">
        <v>285</v>
      </c>
      <c r="I57" s="3">
        <v>41889</v>
      </c>
      <c r="J57" s="4" t="s">
        <v>303</v>
      </c>
      <c r="K57" s="5" t="s">
        <v>304</v>
      </c>
      <c r="M57" s="3">
        <v>41880</v>
      </c>
      <c r="N57" s="4" t="s">
        <v>319</v>
      </c>
      <c r="O57" s="5"/>
    </row>
    <row r="58" spans="1:19" ht="15.75" thickBot="1" x14ac:dyDescent="0.3">
      <c r="A58" s="3">
        <v>41899</v>
      </c>
      <c r="B58" s="4" t="s">
        <v>52</v>
      </c>
      <c r="C58" s="5" t="s">
        <v>268</v>
      </c>
      <c r="E58" s="3">
        <v>41897</v>
      </c>
      <c r="F58" s="4" t="s">
        <v>24</v>
      </c>
      <c r="G58" s="5" t="s">
        <v>286</v>
      </c>
      <c r="I58" s="3">
        <v>41903</v>
      </c>
      <c r="J58" s="4" t="s">
        <v>52</v>
      </c>
      <c r="K58" s="5" t="s">
        <v>305</v>
      </c>
      <c r="M58" s="3">
        <v>41888</v>
      </c>
      <c r="N58" s="4" t="s">
        <v>266</v>
      </c>
      <c r="O58" s="5"/>
    </row>
    <row r="59" spans="1:19" ht="15.75" thickBot="1" x14ac:dyDescent="0.3">
      <c r="A59" s="3">
        <v>41905</v>
      </c>
      <c r="B59" s="4" t="s">
        <v>269</v>
      </c>
      <c r="C59" s="5" t="s">
        <v>107</v>
      </c>
      <c r="E59" s="3">
        <v>41902</v>
      </c>
      <c r="F59" s="4" t="s">
        <v>287</v>
      </c>
      <c r="G59" s="5" t="s">
        <v>288</v>
      </c>
      <c r="I59" s="3">
        <v>41909</v>
      </c>
      <c r="J59" s="4" t="s">
        <v>306</v>
      </c>
      <c r="K59" s="5" t="s">
        <v>307</v>
      </c>
      <c r="M59" s="3">
        <v>41893</v>
      </c>
      <c r="N59" s="4" t="s">
        <v>320</v>
      </c>
      <c r="O59" s="5"/>
    </row>
    <row r="60" spans="1:19" ht="15.75" thickBot="1" x14ac:dyDescent="0.3">
      <c r="A60" s="3">
        <v>41912</v>
      </c>
      <c r="B60" s="4" t="s">
        <v>39</v>
      </c>
      <c r="C60" s="5" t="s">
        <v>270</v>
      </c>
      <c r="E60" s="3">
        <v>41910</v>
      </c>
      <c r="F60" s="4" t="s">
        <v>63</v>
      </c>
      <c r="G60" s="5" t="s">
        <v>289</v>
      </c>
      <c r="I60" s="3">
        <v>41916</v>
      </c>
      <c r="J60" s="4" t="s">
        <v>14</v>
      </c>
      <c r="K60" s="5" t="s">
        <v>308</v>
      </c>
      <c r="M60" s="3">
        <v>41902</v>
      </c>
      <c r="N60" s="4" t="s">
        <v>190</v>
      </c>
      <c r="O60" s="5"/>
    </row>
    <row r="61" spans="1:19" ht="15.75" thickBot="1" x14ac:dyDescent="0.3">
      <c r="A61" s="3">
        <v>41920</v>
      </c>
      <c r="B61" s="4" t="s">
        <v>271</v>
      </c>
      <c r="C61" s="5" t="s">
        <v>272</v>
      </c>
      <c r="E61" s="3">
        <v>41917</v>
      </c>
      <c r="F61" s="4" t="s">
        <v>39</v>
      </c>
      <c r="G61" s="5" t="s">
        <v>290</v>
      </c>
      <c r="I61" s="3">
        <v>41924</v>
      </c>
      <c r="J61" s="4" t="s">
        <v>249</v>
      </c>
      <c r="K61" s="5" t="s">
        <v>309</v>
      </c>
      <c r="M61" s="3">
        <v>41915</v>
      </c>
      <c r="N61" s="4" t="s">
        <v>39</v>
      </c>
      <c r="O61" s="5"/>
    </row>
    <row r="62" spans="1:19" ht="15.75" thickBot="1" x14ac:dyDescent="0.3">
      <c r="A62" s="3">
        <v>41927</v>
      </c>
      <c r="B62" s="4" t="s">
        <v>273</v>
      </c>
      <c r="C62" s="5" t="s">
        <v>141</v>
      </c>
      <c r="E62" s="3">
        <v>41925</v>
      </c>
      <c r="F62" s="4" t="s">
        <v>291</v>
      </c>
      <c r="G62" s="5" t="s">
        <v>292</v>
      </c>
      <c r="I62" s="3">
        <v>41931</v>
      </c>
      <c r="J62" s="4" t="s">
        <v>310</v>
      </c>
      <c r="K62" s="5" t="s">
        <v>311</v>
      </c>
      <c r="M62" s="3">
        <v>41923</v>
      </c>
      <c r="N62" s="4" t="s">
        <v>321</v>
      </c>
      <c r="O62" s="5"/>
    </row>
    <row r="63" spans="1:19" ht="15.75" thickBot="1" x14ac:dyDescent="0.3">
      <c r="A63" s="3">
        <v>41934</v>
      </c>
      <c r="B63" s="4" t="s">
        <v>274</v>
      </c>
      <c r="C63" s="5" t="s">
        <v>275</v>
      </c>
      <c r="E63" s="3">
        <v>41932</v>
      </c>
      <c r="F63" s="4" t="s">
        <v>150</v>
      </c>
      <c r="G63" s="5" t="s">
        <v>59</v>
      </c>
      <c r="I63" s="3">
        <v>41937</v>
      </c>
      <c r="J63" s="4" t="s">
        <v>259</v>
      </c>
      <c r="K63" s="5" t="s">
        <v>312</v>
      </c>
      <c r="M63" s="3">
        <v>41930</v>
      </c>
      <c r="N63" s="4" t="s">
        <v>217</v>
      </c>
      <c r="O63" s="5"/>
    </row>
    <row r="64" spans="1:19" ht="15.75" thickBot="1" x14ac:dyDescent="0.3">
      <c r="A64" s="3">
        <v>41940</v>
      </c>
      <c r="B64" s="4" t="s">
        <v>276</v>
      </c>
      <c r="C64" s="5" t="s">
        <v>277</v>
      </c>
      <c r="E64" s="3">
        <v>41939</v>
      </c>
      <c r="F64" s="4" t="s">
        <v>239</v>
      </c>
      <c r="G64" s="5" t="s">
        <v>293</v>
      </c>
      <c r="I64" s="3">
        <v>41952</v>
      </c>
      <c r="J64" s="4" t="s">
        <v>8</v>
      </c>
      <c r="K64" s="5" t="s">
        <v>313</v>
      </c>
      <c r="M64" s="3">
        <v>41937</v>
      </c>
      <c r="N64" s="4" t="s">
        <v>287</v>
      </c>
      <c r="O64" s="5"/>
    </row>
    <row r="65" spans="1:15" ht="15.75" thickBot="1" x14ac:dyDescent="0.3">
      <c r="A65" s="3">
        <v>41955</v>
      </c>
      <c r="B65" s="4" t="s">
        <v>278</v>
      </c>
      <c r="C65" s="5" t="s">
        <v>279</v>
      </c>
      <c r="E65" s="3">
        <v>41953</v>
      </c>
      <c r="F65" s="4" t="s">
        <v>278</v>
      </c>
      <c r="G65" s="5" t="s">
        <v>294</v>
      </c>
      <c r="I65" s="3">
        <v>41959</v>
      </c>
      <c r="J65" s="4" t="s">
        <v>274</v>
      </c>
      <c r="K65" s="5" t="s">
        <v>314</v>
      </c>
      <c r="M65" s="3">
        <v>41944</v>
      </c>
      <c r="N65" s="4" t="s">
        <v>322</v>
      </c>
      <c r="O65" s="5"/>
    </row>
    <row r="66" spans="1:15" ht="15.75" thickBot="1" x14ac:dyDescent="0.3">
      <c r="A66" s="3">
        <v>41962</v>
      </c>
      <c r="B66" s="4" t="s">
        <v>280</v>
      </c>
      <c r="C66" s="5" t="s">
        <v>279</v>
      </c>
      <c r="E66" s="3">
        <v>41960</v>
      </c>
      <c r="F66" s="4" t="s">
        <v>295</v>
      </c>
      <c r="G66" s="5" t="s">
        <v>296</v>
      </c>
      <c r="I66" s="3">
        <v>41966</v>
      </c>
      <c r="J66" s="4" t="s">
        <v>150</v>
      </c>
      <c r="K66" s="5" t="s">
        <v>315</v>
      </c>
      <c r="M66" s="3">
        <v>41958</v>
      </c>
      <c r="N66" s="4" t="s">
        <v>41</v>
      </c>
      <c r="O66" s="5"/>
    </row>
    <row r="67" spans="1:15" ht="15.75" thickBot="1" x14ac:dyDescent="0.3">
      <c r="A67" s="3">
        <v>41976</v>
      </c>
      <c r="B67" s="4" t="s">
        <v>16</v>
      </c>
      <c r="C67" s="5" t="s">
        <v>38</v>
      </c>
      <c r="E67" s="3">
        <v>41967</v>
      </c>
      <c r="F67" s="4" t="s">
        <v>297</v>
      </c>
      <c r="G67" s="5" t="s">
        <v>298</v>
      </c>
      <c r="I67" s="3">
        <v>41973</v>
      </c>
      <c r="J67" s="4" t="s">
        <v>237</v>
      </c>
      <c r="K67" s="5" t="s">
        <v>316</v>
      </c>
      <c r="M67" s="3">
        <v>41965</v>
      </c>
      <c r="N67" s="4" t="s">
        <v>323</v>
      </c>
      <c r="O67" s="5"/>
    </row>
    <row r="68" spans="1:15" ht="15.75" thickBot="1" x14ac:dyDescent="0.3">
      <c r="A68" s="3">
        <v>42003</v>
      </c>
      <c r="B68" s="4" t="s">
        <v>281</v>
      </c>
      <c r="C68" s="5" t="s">
        <v>228</v>
      </c>
      <c r="E68" s="3">
        <v>41993</v>
      </c>
      <c r="F68" s="4" t="s">
        <v>299</v>
      </c>
      <c r="G68" s="5" t="s">
        <v>300</v>
      </c>
      <c r="I68" s="3">
        <v>42000</v>
      </c>
      <c r="J68" s="4" t="s">
        <v>317</v>
      </c>
      <c r="K68" s="5" t="s">
        <v>318</v>
      </c>
      <c r="M68" s="3">
        <v>41972</v>
      </c>
      <c r="N68" s="4" t="s">
        <v>219</v>
      </c>
      <c r="O68" s="1"/>
    </row>
  </sheetData>
  <mergeCells count="19">
    <mergeCell ref="M55:O55"/>
    <mergeCell ref="A36:C36"/>
    <mergeCell ref="E36:G36"/>
    <mergeCell ref="I36:K36"/>
    <mergeCell ref="M36:O36"/>
    <mergeCell ref="Q36:S36"/>
    <mergeCell ref="A54:C54"/>
    <mergeCell ref="E54:G54"/>
    <mergeCell ref="I54:K54"/>
    <mergeCell ref="A1:C1"/>
    <mergeCell ref="E1:G1"/>
    <mergeCell ref="I1:K1"/>
    <mergeCell ref="M1:O1"/>
    <mergeCell ref="Q1:S1"/>
    <mergeCell ref="A19:C19"/>
    <mergeCell ref="E19:G19"/>
    <mergeCell ref="I19:K19"/>
    <mergeCell ref="M19:O19"/>
    <mergeCell ref="Q19:S19"/>
  </mergeCells>
  <hyperlinks>
    <hyperlink ref="A1" r:id="rId1" display="http://cougarstats.com/games.php?show=seasonstats&amp;year=1980"/>
    <hyperlink ref="B3" r:id="rId2" display="http://cougarstats.com/games.php?show=details&amp;game_id=409"/>
    <hyperlink ref="B4" r:id="rId3" display="http://cougarstats.com/games.php?show=details&amp;game_id=408"/>
    <hyperlink ref="B5" r:id="rId4" display="http://cougarstats.com/games.php?show=details&amp;game_id=407"/>
    <hyperlink ref="B6" r:id="rId5" display="http://cougarstats.com/games.php?show=details&amp;game_id=406"/>
    <hyperlink ref="B7" r:id="rId6" display="http://cougarstats.com/games.php?show=details&amp;game_id=405"/>
    <hyperlink ref="B8" r:id="rId7" display="http://cougarstats.com/games.php?show=details&amp;game_id=404"/>
    <hyperlink ref="B9" r:id="rId8" display="http://cougarstats.com/games.php?show=details&amp;game_id=403"/>
    <hyperlink ref="B10" r:id="rId9" display="http://cougarstats.com/games.php?show=details&amp;game_id=402"/>
    <hyperlink ref="B11" r:id="rId10" display="http://cougarstats.com/games.php?show=details&amp;game_id=401"/>
    <hyperlink ref="B12" r:id="rId11" display="http://cougarstats.com/games.php?show=details&amp;game_id=400"/>
    <hyperlink ref="B13" r:id="rId12" display="http://cougarstats.com/games.php?show=details&amp;game_id=399"/>
    <hyperlink ref="B14" r:id="rId13" display="http://cougarstats.com/games.php?show=details&amp;game_id=398"/>
    <hyperlink ref="B15" r:id="rId14" display="http://cougarstats.com/games.php?show=details&amp;game_id=397"/>
    <hyperlink ref="E1" r:id="rId15" display="http://cougarstats.com/games.php?show=seasonstats&amp;year=1981"/>
    <hyperlink ref="F3" r:id="rId16" display="http://cougarstats.com/games.php?show=details&amp;game_id=396"/>
    <hyperlink ref="F4" r:id="rId17" display="http://cougarstats.com/games.php?show=details&amp;game_id=395"/>
    <hyperlink ref="F5" r:id="rId18" display="http://cougarstats.com/games.php?show=details&amp;game_id=394"/>
    <hyperlink ref="F6" r:id="rId19" display="http://cougarstats.com/games.php?show=details&amp;game_id=393"/>
    <hyperlink ref="F7" r:id="rId20" display="http://cougarstats.com/games.php?show=details&amp;game_id=392"/>
    <hyperlink ref="F8" r:id="rId21" display="http://cougarstats.com/games.php?show=details&amp;game_id=391"/>
    <hyperlink ref="F9" r:id="rId22" display="http://cougarstats.com/games.php?show=details&amp;game_id=390"/>
    <hyperlink ref="F10" r:id="rId23" display="http://cougarstats.com/games.php?show=details&amp;game_id=389"/>
    <hyperlink ref="F11" r:id="rId24" display="http://cougarstats.com/games.php?show=details&amp;game_id=388"/>
    <hyperlink ref="F12" r:id="rId25" display="http://cougarstats.com/games.php?show=details&amp;game_id=387"/>
    <hyperlink ref="F13" r:id="rId26" display="http://cougarstats.com/games.php?show=details&amp;game_id=386"/>
    <hyperlink ref="F14" r:id="rId27" display="http://cougarstats.com/games.php?show=details&amp;game_id=385"/>
    <hyperlink ref="F15" r:id="rId28" display="http://cougarstats.com/games.php?show=details&amp;game_id=384"/>
    <hyperlink ref="I1" r:id="rId29" display="http://cougarstats.com/games.php?show=seasonstats&amp;year=1982"/>
    <hyperlink ref="J3" r:id="rId30" display="http://cougarstats.com/games.php?show=details&amp;game_id=383"/>
    <hyperlink ref="J4" r:id="rId31" display="http://cougarstats.com/games.php?show=details&amp;game_id=382"/>
    <hyperlink ref="J5" r:id="rId32" display="http://cougarstats.com/games.php?show=details&amp;game_id=381"/>
    <hyperlink ref="J6" r:id="rId33" display="http://cougarstats.com/games.php?show=details&amp;game_id=380"/>
    <hyperlink ref="J7" r:id="rId34" display="http://cougarstats.com/games.php?show=details&amp;game_id=379"/>
    <hyperlink ref="J8" r:id="rId35" display="http://cougarstats.com/games.php?show=details&amp;game_id=378"/>
    <hyperlink ref="J9" r:id="rId36" display="http://cougarstats.com/games.php?show=details&amp;game_id=377"/>
    <hyperlink ref="J10" r:id="rId37" display="http://cougarstats.com/games.php?show=details&amp;game_id=376"/>
    <hyperlink ref="J11" r:id="rId38" display="http://cougarstats.com/games.php?show=details&amp;game_id=375"/>
    <hyperlink ref="J12" r:id="rId39" display="http://cougarstats.com/games.php?show=details&amp;game_id=374"/>
    <hyperlink ref="J13" r:id="rId40" display="http://cougarstats.com/games.php?show=details&amp;game_id=373"/>
    <hyperlink ref="J14" r:id="rId41" display="http://cougarstats.com/games.php?show=details&amp;game_id=372"/>
    <hyperlink ref="M1" r:id="rId42" display="http://cougarstats.com/games.php?show=seasonstats&amp;year=1983"/>
    <hyperlink ref="N3" r:id="rId43" display="http://cougarstats.com/games.php?show=details&amp;game_id=371"/>
    <hyperlink ref="N4" r:id="rId44" display="http://cougarstats.com/games.php?show=details&amp;game_id=370"/>
    <hyperlink ref="N5" r:id="rId45" display="http://cougarstats.com/games.php?show=details&amp;game_id=369"/>
    <hyperlink ref="N6" r:id="rId46" display="http://cougarstats.com/games.php?show=details&amp;game_id=368"/>
    <hyperlink ref="N7" r:id="rId47" display="http://cougarstats.com/games.php?show=details&amp;game_id=367"/>
    <hyperlink ref="N8" r:id="rId48" display="http://cougarstats.com/games.php?show=details&amp;game_id=366"/>
    <hyperlink ref="N9" r:id="rId49" display="http://cougarstats.com/games.php?show=details&amp;game_id=365"/>
    <hyperlink ref="N10" r:id="rId50" display="http://cougarstats.com/games.php?show=details&amp;game_id=364"/>
    <hyperlink ref="N11" r:id="rId51" display="http://cougarstats.com/games.php?show=details&amp;game_id=363"/>
    <hyperlink ref="N12" r:id="rId52" display="http://cougarstats.com/games.php?show=details&amp;game_id=362"/>
    <hyperlink ref="N13" r:id="rId53" display="http://cougarstats.com/games.php?show=details&amp;game_id=361"/>
    <hyperlink ref="N14" r:id="rId54" display="http://cougarstats.com/games.php?show=details&amp;game_id=360"/>
    <hyperlink ref="Q1" r:id="rId55" display="http://cougarstats.com/games.php?show=seasonstats&amp;year=1984"/>
    <hyperlink ref="R3" r:id="rId56" display="http://cougarstats.com/games.php?show=details&amp;game_id=359"/>
    <hyperlink ref="R4" r:id="rId57" display="http://cougarstats.com/games.php?show=details&amp;game_id=358"/>
    <hyperlink ref="R5" r:id="rId58" display="http://cougarstats.com/games.php?show=details&amp;game_id=357"/>
    <hyperlink ref="R6" r:id="rId59" display="http://cougarstats.com/games.php?show=details&amp;game_id=356"/>
    <hyperlink ref="R7" r:id="rId60" display="http://cougarstats.com/games.php?show=details&amp;game_id=355"/>
    <hyperlink ref="R8" r:id="rId61" display="http://cougarstats.com/games.php?show=details&amp;game_id=354"/>
    <hyperlink ref="R9" r:id="rId62" display="http://cougarstats.com/games.php?show=details&amp;game_id=353"/>
    <hyperlink ref="R10" r:id="rId63" display="http://cougarstats.com/games.php?show=details&amp;game_id=352"/>
    <hyperlink ref="R11" r:id="rId64" display="http://cougarstats.com/games.php?show=details&amp;game_id=351"/>
    <hyperlink ref="R12" r:id="rId65" display="http://cougarstats.com/games.php?show=details&amp;game_id=350"/>
    <hyperlink ref="R13" r:id="rId66" display="http://cougarstats.com/games.php?show=details&amp;game_id=349"/>
    <hyperlink ref="R14" r:id="rId67" display="http://cougarstats.com/games.php?show=details&amp;game_id=348"/>
    <hyperlink ref="R15" r:id="rId68" display="http://cougarstats.com/games.php?show=details&amp;game_id=347"/>
    <hyperlink ref="A19" r:id="rId69" display="http://cougarstats.com/games.php?show=seasonstats&amp;year=1990"/>
    <hyperlink ref="B21" r:id="rId70" display="http://cougarstats.com/games.php?show=details&amp;game_id=280"/>
    <hyperlink ref="B22" r:id="rId71" display="http://cougarstats.com/games.php?show=details&amp;game_id=279"/>
    <hyperlink ref="B23" r:id="rId72" display="http://cougarstats.com/games.php?show=details&amp;game_id=278"/>
    <hyperlink ref="B24" r:id="rId73" display="http://cougarstats.com/games.php?show=details&amp;game_id=277"/>
    <hyperlink ref="B25" r:id="rId74" display="http://cougarstats.com/games.php?show=details&amp;game_id=276"/>
    <hyperlink ref="B26" r:id="rId75" display="http://cougarstats.com/games.php?show=details&amp;game_id=275"/>
    <hyperlink ref="B27" r:id="rId76" display="http://cougarstats.com/games.php?show=details&amp;game_id=274"/>
    <hyperlink ref="B28" r:id="rId77" display="http://cougarstats.com/games.php?show=details&amp;game_id=273"/>
    <hyperlink ref="B29" r:id="rId78" display="http://cougarstats.com/games.php?show=details&amp;game_id=272"/>
    <hyperlink ref="B30" r:id="rId79" display="http://cougarstats.com/games.php?show=details&amp;game_id=271"/>
    <hyperlink ref="B31" r:id="rId80" display="http://cougarstats.com/games.php?show=details&amp;game_id=270"/>
    <hyperlink ref="B32" r:id="rId81" display="http://cougarstats.com/games.php?show=details&amp;game_id=269"/>
    <hyperlink ref="B33" r:id="rId82" display="http://cougarstats.com/games.php?show=details&amp;game_id=268"/>
    <hyperlink ref="E19" r:id="rId83" display="http://cougarstats.com/games.php?show=seasonstats&amp;year=1991"/>
    <hyperlink ref="F21" r:id="rId84" display="http://cougarstats.com/games.php?show=details&amp;game_id=267"/>
    <hyperlink ref="F22" r:id="rId85" display="http://cougarstats.com/games.php?show=details&amp;game_id=266"/>
    <hyperlink ref="F23" r:id="rId86" display="http://cougarstats.com/games.php?show=details&amp;game_id=265"/>
    <hyperlink ref="F24" r:id="rId87" display="http://cougarstats.com/games.php?show=details&amp;game_id=264"/>
    <hyperlink ref="F25" r:id="rId88" display="http://cougarstats.com/games.php?show=details&amp;game_id=263"/>
    <hyperlink ref="F26" r:id="rId89" display="http://cougarstats.com/games.php?show=details&amp;game_id=262"/>
    <hyperlink ref="F27" r:id="rId90" display="http://cougarstats.com/games.php?show=details&amp;game_id=261"/>
    <hyperlink ref="F28" r:id="rId91" display="http://cougarstats.com/games.php?show=details&amp;game_id=260"/>
    <hyperlink ref="F29" r:id="rId92" display="http://cougarstats.com/games.php?show=details&amp;game_id=259"/>
    <hyperlink ref="F30" r:id="rId93" display="http://cougarstats.com/games.php?show=details&amp;game_id=258"/>
    <hyperlink ref="F31" r:id="rId94" display="http://cougarstats.com/games.php?show=details&amp;game_id=257"/>
    <hyperlink ref="F32" r:id="rId95" display="http://cougarstats.com/games.php?show=details&amp;game_id=256"/>
    <hyperlink ref="F33" r:id="rId96" display="http://cougarstats.com/games.php?show=details&amp;game_id=255"/>
    <hyperlink ref="I19" r:id="rId97" display="http://cougarstats.com/games.php?show=seasonstats&amp;year=1992"/>
    <hyperlink ref="J21" r:id="rId98" display="http://cougarstats.com/games.php?show=details&amp;game_id=254"/>
    <hyperlink ref="J22" r:id="rId99" display="http://cougarstats.com/games.php?show=details&amp;game_id=253"/>
    <hyperlink ref="J23" r:id="rId100" display="http://cougarstats.com/games.php?show=details&amp;game_id=252"/>
    <hyperlink ref="J24" r:id="rId101" display="http://cougarstats.com/games.php?show=details&amp;game_id=251"/>
    <hyperlink ref="J25" r:id="rId102" display="http://cougarstats.com/games.php?show=details&amp;game_id=250"/>
    <hyperlink ref="J26" r:id="rId103" display="http://cougarstats.com/games.php?show=details&amp;game_id=249"/>
    <hyperlink ref="J27" r:id="rId104" display="http://cougarstats.com/games.php?show=details&amp;game_id=248"/>
    <hyperlink ref="J28" r:id="rId105" display="http://cougarstats.com/games.php?show=details&amp;game_id=247"/>
    <hyperlink ref="J29" r:id="rId106" display="http://cougarstats.com/games.php?show=details&amp;game_id=246"/>
    <hyperlink ref="J30" r:id="rId107" display="http://cougarstats.com/games.php?show=details&amp;game_id=245"/>
    <hyperlink ref="J31" r:id="rId108" display="http://cougarstats.com/games.php?show=details&amp;game_id=244"/>
    <hyperlink ref="J32" r:id="rId109" display="http://cougarstats.com/games.php?show=details&amp;game_id=243"/>
    <hyperlink ref="J33" r:id="rId110" display="http://cougarstats.com/games.php?show=details&amp;game_id=242"/>
    <hyperlink ref="M19" r:id="rId111" display="http://cougarstats.com/games.php?show=seasonstats&amp;year=1993"/>
    <hyperlink ref="N21" r:id="rId112" display="http://cougarstats.com/games.php?show=details&amp;game_id=241"/>
    <hyperlink ref="N22" r:id="rId113" display="http://cougarstats.com/games.php?show=details&amp;game_id=240"/>
    <hyperlink ref="N23" r:id="rId114" display="http://cougarstats.com/games.php?show=details&amp;game_id=239"/>
    <hyperlink ref="N24" r:id="rId115" display="http://cougarstats.com/games.php?show=details&amp;game_id=238"/>
    <hyperlink ref="N25" r:id="rId116" display="http://cougarstats.com/games.php?show=details&amp;game_id=237"/>
    <hyperlink ref="N26" r:id="rId117" display="http://cougarstats.com/games.php?show=details&amp;game_id=236"/>
    <hyperlink ref="N27" r:id="rId118" display="http://cougarstats.com/games.php?show=details&amp;game_id=235"/>
    <hyperlink ref="N28" r:id="rId119" display="http://cougarstats.com/games.php?show=details&amp;game_id=234"/>
    <hyperlink ref="N29" r:id="rId120" display="http://cougarstats.com/games.php?show=details&amp;game_id=233"/>
    <hyperlink ref="N30" r:id="rId121" display="http://cougarstats.com/games.php?show=details&amp;game_id=232"/>
    <hyperlink ref="N31" r:id="rId122" display="http://cougarstats.com/games.php?show=details&amp;game_id=231"/>
    <hyperlink ref="N32" r:id="rId123" display="http://cougarstats.com/games.php?show=details&amp;game_id=230"/>
    <hyperlink ref="Q19" r:id="rId124" display="http://cougarstats.com/games.php?show=seasonstats&amp;year=1994"/>
    <hyperlink ref="R21" r:id="rId125" display="http://cougarstats.com/games.php?show=details&amp;game_id=229"/>
    <hyperlink ref="R22" r:id="rId126" display="http://cougarstats.com/games.php?show=details&amp;game_id=228"/>
    <hyperlink ref="R23" r:id="rId127" display="http://cougarstats.com/games.php?show=details&amp;game_id=227"/>
    <hyperlink ref="R24" r:id="rId128" display="http://cougarstats.com/games.php?show=details&amp;game_id=226"/>
    <hyperlink ref="R25" r:id="rId129" display="http://cougarstats.com/games.php?show=details&amp;game_id=225"/>
    <hyperlink ref="R26" r:id="rId130" display="http://cougarstats.com/games.php?show=details&amp;game_id=224"/>
    <hyperlink ref="R27" r:id="rId131" display="http://cougarstats.com/games.php?show=details&amp;game_id=223"/>
    <hyperlink ref="R28" r:id="rId132" display="http://cougarstats.com/games.php?show=details&amp;game_id=222"/>
    <hyperlink ref="R29" r:id="rId133" display="http://cougarstats.com/games.php?show=details&amp;game_id=221"/>
    <hyperlink ref="R30" r:id="rId134" display="http://cougarstats.com/games.php?show=details&amp;game_id=220"/>
    <hyperlink ref="R31" r:id="rId135" display="http://cougarstats.com/games.php?show=details&amp;game_id=219"/>
    <hyperlink ref="R32" r:id="rId136" display="http://cougarstats.com/games.php?show=details&amp;game_id=218"/>
    <hyperlink ref="R33" r:id="rId137" display="http://cougarstats.com/games.php?show=details&amp;game_id=217"/>
    <hyperlink ref="A36" r:id="rId138" display="http://cougarstats.com/games.php?show=seasonstats&amp;year=1999"/>
    <hyperlink ref="B38" r:id="rId139" display="http://cougarstats.com/games.php?show=details&amp;game_id=165"/>
    <hyperlink ref="B39" r:id="rId140" display="http://cougarstats.com/games.php?show=details&amp;game_id=164"/>
    <hyperlink ref="B40" r:id="rId141" display="http://cougarstats.com/games.php?show=details&amp;game_id=163"/>
    <hyperlink ref="B41" r:id="rId142" display="http://cougarstats.com/games.php?show=details&amp;game_id=162"/>
    <hyperlink ref="B42" r:id="rId143" display="http://cougarstats.com/games.php?show=details&amp;game_id=161"/>
    <hyperlink ref="B43" r:id="rId144" display="http://cougarstats.com/games.php?show=details&amp;game_id=160"/>
    <hyperlink ref="B44" r:id="rId145" display="http://cougarstats.com/games.php?show=details&amp;game_id=159"/>
    <hyperlink ref="B45" r:id="rId146" display="http://cougarstats.com/games.php?show=details&amp;game_id=158"/>
    <hyperlink ref="B46" r:id="rId147" display="http://cougarstats.com/games.php?show=details&amp;game_id=157"/>
    <hyperlink ref="B47" r:id="rId148" display="http://cougarstats.com/games.php?show=details&amp;game_id=156"/>
    <hyperlink ref="B48" r:id="rId149" display="http://cougarstats.com/games.php?show=details&amp;game_id=155"/>
    <hyperlink ref="B49" r:id="rId150" display="http://cougarstats.com/games.php?show=details&amp;game_id=154"/>
    <hyperlink ref="E36" r:id="rId151" display="http://cougarstats.com/games.php?show=seasonstats&amp;year=2000"/>
    <hyperlink ref="F38" r:id="rId152" display="http://cougarstats.com/games.php?show=details&amp;game_id=153"/>
    <hyperlink ref="F39" r:id="rId153" display="http://cougarstats.com/games.php?show=details&amp;game_id=152"/>
    <hyperlink ref="F40" r:id="rId154" display="http://cougarstats.com/games.php?show=details&amp;game_id=151"/>
    <hyperlink ref="F41" r:id="rId155" display="http://cougarstats.com/games.php?show=details&amp;game_id=150"/>
    <hyperlink ref="F42" r:id="rId156" display="http://cougarstats.com/games.php?show=details&amp;game_id=149"/>
    <hyperlink ref="F43" r:id="rId157" display="http://cougarstats.com/games.php?show=details&amp;game_id=148"/>
    <hyperlink ref="F44" r:id="rId158" display="http://cougarstats.com/games.php?show=details&amp;game_id=147"/>
    <hyperlink ref="F45" r:id="rId159" display="http://cougarstats.com/games.php?show=details&amp;game_id=146"/>
    <hyperlink ref="F46" r:id="rId160" display="http://cougarstats.com/games.php?show=details&amp;game_id=145"/>
    <hyperlink ref="F47" r:id="rId161" display="http://cougarstats.com/games.php?show=details&amp;game_id=144"/>
    <hyperlink ref="F48" r:id="rId162" display="http://cougarstats.com/games.php?show=details&amp;game_id=143"/>
    <hyperlink ref="F49" r:id="rId163" display="http://cougarstats.com/games.php?show=details&amp;game_id=142"/>
    <hyperlink ref="I36" r:id="rId164" display="http://cougarstats.com/games.php?show=seasonstats&amp;year=2001"/>
    <hyperlink ref="J38" r:id="rId165" display="http://cougarstats.com/games.php?show=details&amp;game_id=141"/>
    <hyperlink ref="J39" r:id="rId166" display="http://cougarstats.com/games.php?show=details&amp;game_id=140"/>
    <hyperlink ref="J40" r:id="rId167" display="http://cougarstats.com/games.php?show=details&amp;game_id=139"/>
    <hyperlink ref="J41" r:id="rId168" display="http://cougarstats.com/games.php?show=details&amp;game_id=138"/>
    <hyperlink ref="J42" r:id="rId169" display="http://cougarstats.com/games.php?show=details&amp;game_id=137"/>
    <hyperlink ref="J43" r:id="rId170" display="http://cougarstats.com/games.php?show=details&amp;game_id=136"/>
    <hyperlink ref="J44" r:id="rId171" display="http://cougarstats.com/games.php?show=details&amp;game_id=135"/>
    <hyperlink ref="J45" r:id="rId172" display="http://cougarstats.com/games.php?show=details&amp;game_id=134"/>
    <hyperlink ref="J46" r:id="rId173" display="http://cougarstats.com/games.php?show=details&amp;game_id=133"/>
    <hyperlink ref="J47" r:id="rId174" display="http://cougarstats.com/games.php?show=details&amp;game_id=132"/>
    <hyperlink ref="J48" r:id="rId175" display="http://cougarstats.com/games.php?show=details&amp;game_id=131"/>
    <hyperlink ref="J49" r:id="rId176" display="http://cougarstats.com/games.php?show=details&amp;game_id=130"/>
    <hyperlink ref="J50" r:id="rId177" display="http://cougarstats.com/games.php?show=details&amp;game_id=129"/>
    <hyperlink ref="J51" r:id="rId178" display="http://cougarstats.com/games.php?show=details&amp;game_id=128"/>
    <hyperlink ref="M36" r:id="rId179" display="http://cougarstats.com/games.php?show=seasonstats&amp;year=2002"/>
    <hyperlink ref="N38" r:id="rId180" display="http://cougarstats.com/games.php?show=details&amp;game_id=127"/>
    <hyperlink ref="N39" r:id="rId181" display="http://cougarstats.com/games.php?show=details&amp;game_id=126"/>
    <hyperlink ref="N40" r:id="rId182" display="http://cougarstats.com/games.php?show=details&amp;game_id=125"/>
    <hyperlink ref="N41" r:id="rId183" display="http://cougarstats.com/games.php?show=details&amp;game_id=124"/>
    <hyperlink ref="N42" r:id="rId184" display="http://cougarstats.com/games.php?show=details&amp;game_id=123"/>
    <hyperlink ref="N43" r:id="rId185" display="http://cougarstats.com/games.php?show=details&amp;game_id=122"/>
    <hyperlink ref="N44" r:id="rId186" display="http://cougarstats.com/games.php?show=details&amp;game_id=121"/>
    <hyperlink ref="N45" r:id="rId187" display="http://cougarstats.com/games.php?show=details&amp;game_id=120"/>
    <hyperlink ref="N46" r:id="rId188" display="http://cougarstats.com/games.php?show=details&amp;game_id=119"/>
    <hyperlink ref="N47" r:id="rId189" display="http://cougarstats.com/games.php?show=details&amp;game_id=118"/>
    <hyperlink ref="N48" r:id="rId190" display="http://cougarstats.com/games.php?show=details&amp;game_id=117"/>
    <hyperlink ref="N49" r:id="rId191" display="http://cougarstats.com/games.php?show=details&amp;game_id=116"/>
    <hyperlink ref="Q36" r:id="rId192" display="http://cougarstats.com/games.php?show=seasonstats&amp;year=2003"/>
    <hyperlink ref="R38" r:id="rId193" display="http://cougarstats.com/games.php?show=details&amp;game_id=115"/>
    <hyperlink ref="R39" r:id="rId194" display="http://cougarstats.com/games.php?show=details&amp;game_id=114"/>
    <hyperlink ref="R40" r:id="rId195" display="http://cougarstats.com/games.php?show=details&amp;game_id=113"/>
    <hyperlink ref="R41" r:id="rId196" display="http://cougarstats.com/games.php?show=details&amp;game_id=112"/>
    <hyperlink ref="R42" r:id="rId197" display="http://cougarstats.com/games.php?show=details&amp;game_id=111"/>
    <hyperlink ref="R43" r:id="rId198" display="http://cougarstats.com/games.php?show=details&amp;game_id=110"/>
    <hyperlink ref="R44" r:id="rId199" display="http://cougarstats.com/games.php?show=details&amp;game_id=109"/>
    <hyperlink ref="R45" r:id="rId200" display="http://cougarstats.com/games.php?show=details&amp;game_id=108"/>
    <hyperlink ref="R46" r:id="rId201" display="http://cougarstats.com/games.php?show=details&amp;game_id=107"/>
    <hyperlink ref="R47" r:id="rId202" display="http://cougarstats.com/games.php?show=details&amp;game_id=2"/>
    <hyperlink ref="R48" r:id="rId203" display="http://cougarstats.com/games.php?show=details&amp;game_id=105"/>
    <hyperlink ref="R49" r:id="rId204" display="http://cougarstats.com/games.php?show=details&amp;game_id=104"/>
    <hyperlink ref="A54" r:id="rId205" display="http://cougarstats.com/games.php?show=seasonstats&amp;year=2011"/>
    <hyperlink ref="B56" r:id="rId206" display="http://cougarstats.com/games.php?show=details&amp;game_id=15"/>
    <hyperlink ref="B57" r:id="rId207" display="http://cougarstats.com/games.php?show=details&amp;game_id=14"/>
    <hyperlink ref="B58" r:id="rId208" display="http://cougarstats.com/games.php?show=details&amp;game_id=13"/>
    <hyperlink ref="B59" r:id="rId209" display="http://cougarstats.com/games.php?show=details&amp;game_id=12"/>
    <hyperlink ref="B60" r:id="rId210" display="http://cougarstats.com/games.php?show=details&amp;game_id=11"/>
    <hyperlink ref="B61" r:id="rId211" display="http://cougarstats.com/games.php?show=details&amp;game_id=10"/>
    <hyperlink ref="B62" r:id="rId212" display="http://cougarstats.com/games.php?show=details&amp;game_id=9"/>
    <hyperlink ref="B63" r:id="rId213" display="http://cougarstats.com/games.php?show=details&amp;game_id=8"/>
    <hyperlink ref="B64" r:id="rId214" display="http://cougarstats.com/games.php?show=details&amp;game_id=7"/>
    <hyperlink ref="B65" r:id="rId215" display="http://cougarstats.com/games.php?show=details&amp;game_id=6"/>
    <hyperlink ref="B66" r:id="rId216" display="http://cougarstats.com/games.php?show=details&amp;game_id=5"/>
    <hyperlink ref="B67" r:id="rId217" display="http://cougarstats.com/games.php?show=details&amp;game_id=4"/>
    <hyperlink ref="B68" r:id="rId218" display="http://cougarstats.com/games.php?show=details&amp;game_id=3"/>
    <hyperlink ref="E54" r:id="rId219" display="http://cougarstats.com/games.php?show=seasonstats&amp;year=2012"/>
    <hyperlink ref="F56" r:id="rId220" display="http://cougarstats.com/games.php?show=details&amp;game_id=944"/>
    <hyperlink ref="F57" r:id="rId221" display="http://cougarstats.com/games.php?show=details&amp;game_id=945"/>
    <hyperlink ref="F58" r:id="rId222" display="http://cougarstats.com/games.php?show=details&amp;game_id=946"/>
    <hyperlink ref="F59" r:id="rId223" display="http://cougarstats.com/games.php?show=details&amp;game_id=947"/>
    <hyperlink ref="F60" r:id="rId224" display="http://cougarstats.com/games.php?show=details&amp;game_id=948"/>
    <hyperlink ref="F61" r:id="rId225" display="http://cougarstats.com/games.php?show=details&amp;game_id=949"/>
    <hyperlink ref="F62" r:id="rId226" display="http://cougarstats.com/games.php?show=details&amp;game_id=950"/>
    <hyperlink ref="F63" r:id="rId227" display="http://cougarstats.com/games.php?show=details&amp;game_id=951"/>
    <hyperlink ref="F64" r:id="rId228" display="http://cougarstats.com/games.php?show=details&amp;game_id=952"/>
    <hyperlink ref="F65" r:id="rId229" display="http://cougarstats.com/games.php?show=details&amp;game_id=953"/>
    <hyperlink ref="F66" r:id="rId230" display="http://cougarstats.com/games.php?show=details&amp;game_id=954"/>
    <hyperlink ref="F67" r:id="rId231" display="http://cougarstats.com/games.php?show=details&amp;game_id=955"/>
    <hyperlink ref="F68" r:id="rId232" display="http://cougarstats.com/games.php?show=details&amp;game_id=956"/>
    <hyperlink ref="I54" r:id="rId233" display="http://cougarstats.com/games.php?show=seasonstats&amp;year=2013"/>
    <hyperlink ref="J56" r:id="rId234" display="http://cougarstats.com/games.php?show=details&amp;game_id=957"/>
    <hyperlink ref="J57" r:id="rId235" display="http://cougarstats.com/games.php?show=details&amp;game_id=958"/>
    <hyperlink ref="J58" r:id="rId236" display="http://cougarstats.com/games.php?show=details&amp;game_id=959"/>
    <hyperlink ref="J59" r:id="rId237" display="http://cougarstats.com/games.php?show=details&amp;game_id=2517"/>
    <hyperlink ref="J60" r:id="rId238" display="http://cougarstats.com/games.php?show=details&amp;game_id=960"/>
    <hyperlink ref="J61" r:id="rId239" display="http://cougarstats.com/games.php?show=details&amp;game_id=961"/>
    <hyperlink ref="J62" r:id="rId240" display="http://cougarstats.com/games.php?show=details&amp;game_id=962"/>
    <hyperlink ref="J63" r:id="rId241" display="http://cougarstats.com/games.php?show=details&amp;game_id=963"/>
    <hyperlink ref="J64" r:id="rId242" display="http://cougarstats.com/games.php?show=details&amp;game_id=964"/>
    <hyperlink ref="J65" r:id="rId243" display="http://cougarstats.com/games.php?show=details&amp;game_id=965"/>
    <hyperlink ref="J66" r:id="rId244" display="http://cougarstats.com/games.php?show=details&amp;game_id=966"/>
    <hyperlink ref="J67" r:id="rId245" display="http://cougarstats.com/games.php?show=details&amp;game_id=2516"/>
    <hyperlink ref="J68" r:id="rId246" display="http://cougarstats.com/games.php?show=details&amp;game_id=3027"/>
    <hyperlink ref="M55" r:id="rId247" display="http://cougarstats.com/games.php?show=seasonstats&amp;year=2014"/>
    <hyperlink ref="N57" r:id="rId248" display="http://cougarstats.com/games.php?show=details&amp;game_id=3031"/>
    <hyperlink ref="N58" r:id="rId249" display="http://cougarstats.com/games.php?show=details&amp;game_id=3032"/>
    <hyperlink ref="N59" r:id="rId250" display="http://cougarstats.com/games.php?show=details&amp;game_id=3034"/>
    <hyperlink ref="N60" r:id="rId251" display="http://cougarstats.com/games.php?show=details&amp;game_id=3033"/>
    <hyperlink ref="N61" r:id="rId252" display="http://cougarstats.com/games.php?show=details&amp;game_id=3035"/>
    <hyperlink ref="N62" r:id="rId253" display="http://cougarstats.com/games.php?show=details&amp;game_id=3036"/>
    <hyperlink ref="N63" r:id="rId254" display="http://cougarstats.com/games.php?show=details&amp;game_id=3037"/>
    <hyperlink ref="N64" r:id="rId255" display="http://cougarstats.com/games.php?show=details&amp;game_id=3038"/>
    <hyperlink ref="N65" r:id="rId256" display="http://cougarstats.com/games.php?show=details&amp;game_id=3039"/>
    <hyperlink ref="N66" r:id="rId257" display="http://cougarstats.com/games.php?show=details&amp;game_id=3040"/>
    <hyperlink ref="N67" r:id="rId258" display="http://cougarstats.com/games.php?show=details&amp;game_id=3041"/>
    <hyperlink ref="N68" r:id="rId259" display="http://cougarstats.com/games.php?show=details&amp;game_id=30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sqref="A1:D1"/>
    </sheetView>
  </sheetViews>
  <sheetFormatPr defaultRowHeight="15" x14ac:dyDescent="0.25"/>
  <cols>
    <col min="1" max="1" width="6.7109375" bestFit="1" customWidth="1"/>
    <col min="2" max="2" width="5.140625" style="11" bestFit="1" customWidth="1"/>
    <col min="3" max="3" width="13.140625" bestFit="1" customWidth="1"/>
    <col min="5" max="5" width="2.7109375" customWidth="1"/>
    <col min="6" max="6" width="6.7109375" bestFit="1" customWidth="1"/>
    <col min="7" max="7" width="5.140625" style="11" bestFit="1" customWidth="1"/>
    <col min="8" max="8" width="12.85546875" bestFit="1" customWidth="1"/>
    <col min="10" max="10" width="2.7109375" customWidth="1"/>
    <col min="11" max="11" width="6.7109375" bestFit="1" customWidth="1"/>
    <col min="12" max="12" width="5.140625" style="11" bestFit="1" customWidth="1"/>
    <col min="13" max="13" width="9.42578125" bestFit="1" customWidth="1"/>
    <col min="15" max="15" width="2.7109375" customWidth="1"/>
    <col min="16" max="16" width="6.7109375" bestFit="1" customWidth="1"/>
    <col min="17" max="17" width="4.5703125" style="11" bestFit="1" customWidth="1"/>
    <col min="18" max="18" width="14.28515625" bestFit="1" customWidth="1"/>
    <col min="20" max="20" width="2.7109375" customWidth="1"/>
    <col min="21" max="21" width="6.7109375" bestFit="1" customWidth="1"/>
    <col min="22" max="22" width="5.140625" style="11" bestFit="1" customWidth="1"/>
    <col min="23" max="23" width="10.85546875" bestFit="1" customWidth="1"/>
  </cols>
  <sheetData>
    <row r="1" spans="1:24" ht="15.75" thickBot="1" x14ac:dyDescent="0.3">
      <c r="A1" s="6" t="s">
        <v>346</v>
      </c>
      <c r="B1" s="7"/>
      <c r="C1" s="7"/>
      <c r="D1" s="8"/>
      <c r="F1" s="6" t="s">
        <v>347</v>
      </c>
      <c r="G1" s="7"/>
      <c r="H1" s="7"/>
      <c r="I1" s="8"/>
      <c r="K1" s="6" t="s">
        <v>56</v>
      </c>
      <c r="L1" s="7"/>
      <c r="M1" s="7"/>
      <c r="N1" s="8"/>
      <c r="P1" s="6" t="s">
        <v>348</v>
      </c>
      <c r="Q1" s="7"/>
      <c r="R1" s="7"/>
      <c r="S1" s="8"/>
      <c r="U1" s="6" t="s">
        <v>349</v>
      </c>
      <c r="V1" s="7"/>
      <c r="W1" s="7"/>
      <c r="X1" s="8"/>
    </row>
    <row r="2" spans="1:24" ht="16.5" thickTop="1" thickBot="1" x14ac:dyDescent="0.3">
      <c r="A2" s="2" t="s">
        <v>1</v>
      </c>
      <c r="B2" s="9" t="s">
        <v>419</v>
      </c>
      <c r="C2" s="2" t="s">
        <v>2</v>
      </c>
      <c r="D2" s="2" t="s">
        <v>3</v>
      </c>
      <c r="F2" s="2" t="s">
        <v>1</v>
      </c>
      <c r="G2" s="9" t="s">
        <v>419</v>
      </c>
      <c r="H2" s="2" t="s">
        <v>2</v>
      </c>
      <c r="I2" s="2" t="s">
        <v>3</v>
      </c>
      <c r="K2" s="2" t="s">
        <v>1</v>
      </c>
      <c r="L2" s="9" t="s">
        <v>419</v>
      </c>
      <c r="M2" s="2" t="s">
        <v>2</v>
      </c>
      <c r="N2" s="2" t="s">
        <v>3</v>
      </c>
      <c r="P2" s="2" t="s">
        <v>1</v>
      </c>
      <c r="Q2" s="9" t="s">
        <v>419</v>
      </c>
      <c r="R2" s="2" t="s">
        <v>2</v>
      </c>
      <c r="S2" s="2" t="s">
        <v>3</v>
      </c>
      <c r="U2" s="2" t="s">
        <v>1</v>
      </c>
      <c r="V2" s="9" t="s">
        <v>419</v>
      </c>
      <c r="W2" s="2" t="s">
        <v>2</v>
      </c>
      <c r="X2" s="2" t="s">
        <v>3</v>
      </c>
    </row>
    <row r="3" spans="1:24" ht="15.75" thickBot="1" x14ac:dyDescent="0.3">
      <c r="A3" s="3">
        <v>41895</v>
      </c>
      <c r="B3" s="10" t="s">
        <v>367</v>
      </c>
      <c r="C3" s="4" t="s">
        <v>324</v>
      </c>
      <c r="D3" s="5" t="s">
        <v>7</v>
      </c>
      <c r="F3" s="3">
        <v>41894</v>
      </c>
      <c r="G3" s="10" t="s">
        <v>364</v>
      </c>
      <c r="H3" s="4" t="s">
        <v>327</v>
      </c>
      <c r="I3" s="5" t="s">
        <v>34</v>
      </c>
      <c r="K3" s="3">
        <v>41907</v>
      </c>
      <c r="L3" s="10" t="s">
        <v>365</v>
      </c>
      <c r="M3" s="4" t="s">
        <v>327</v>
      </c>
      <c r="N3" s="5" t="s">
        <v>60</v>
      </c>
      <c r="P3" s="3">
        <v>41899</v>
      </c>
      <c r="Q3" s="10" t="s">
        <v>394</v>
      </c>
      <c r="R3" s="4" t="s">
        <v>345</v>
      </c>
      <c r="S3" s="5" t="s">
        <v>76</v>
      </c>
      <c r="U3" s="3">
        <v>41890</v>
      </c>
      <c r="V3" s="10" t="s">
        <v>387</v>
      </c>
      <c r="W3" s="4" t="s">
        <v>93</v>
      </c>
      <c r="X3" s="5" t="s">
        <v>94</v>
      </c>
    </row>
    <row r="4" spans="1:24" ht="15.75" thickBot="1" x14ac:dyDescent="0.3">
      <c r="A4" s="3">
        <v>41909</v>
      </c>
      <c r="B4" s="10" t="s">
        <v>394</v>
      </c>
      <c r="C4" s="4" t="s">
        <v>331</v>
      </c>
      <c r="D4" s="5" t="s">
        <v>11</v>
      </c>
      <c r="F4" s="3">
        <v>41914</v>
      </c>
      <c r="G4" s="10" t="s">
        <v>382</v>
      </c>
      <c r="H4" s="4" t="s">
        <v>330</v>
      </c>
      <c r="I4" s="5" t="s">
        <v>40</v>
      </c>
      <c r="K4" s="3">
        <v>41928</v>
      </c>
      <c r="L4" s="10" t="s">
        <v>368</v>
      </c>
      <c r="M4" s="4" t="s">
        <v>63</v>
      </c>
      <c r="N4" s="5" t="s">
        <v>64</v>
      </c>
      <c r="P4" s="3">
        <v>41927</v>
      </c>
      <c r="Q4" s="10" t="s">
        <v>369</v>
      </c>
      <c r="R4" s="4" t="s">
        <v>328</v>
      </c>
      <c r="S4" s="5" t="s">
        <v>82</v>
      </c>
      <c r="U4" s="3">
        <v>41897</v>
      </c>
      <c r="V4" s="10" t="s">
        <v>368</v>
      </c>
      <c r="W4" s="4" t="s">
        <v>95</v>
      </c>
      <c r="X4" s="5" t="s">
        <v>96</v>
      </c>
    </row>
    <row r="5" spans="1:24" ht="15.75" thickBot="1" x14ac:dyDescent="0.3">
      <c r="A5" s="3">
        <v>41923</v>
      </c>
      <c r="B5" s="10" t="s">
        <v>368</v>
      </c>
      <c r="C5" s="4" t="s">
        <v>12</v>
      </c>
      <c r="D5" s="5" t="s">
        <v>13</v>
      </c>
      <c r="F5" s="3">
        <v>41922</v>
      </c>
      <c r="G5" s="10" t="s">
        <v>369</v>
      </c>
      <c r="H5" s="4" t="s">
        <v>41</v>
      </c>
      <c r="I5" s="5" t="s">
        <v>42</v>
      </c>
      <c r="K5" s="3">
        <v>41935</v>
      </c>
      <c r="L5" s="10" t="s">
        <v>364</v>
      </c>
      <c r="M5" s="4" t="s">
        <v>326</v>
      </c>
      <c r="N5" s="5" t="s">
        <v>65</v>
      </c>
      <c r="P5" s="3">
        <v>41941</v>
      </c>
      <c r="Q5" s="10" t="s">
        <v>387</v>
      </c>
      <c r="R5" s="4" t="s">
        <v>330</v>
      </c>
      <c r="S5" s="5" t="s">
        <v>84</v>
      </c>
      <c r="U5" s="3">
        <v>41925</v>
      </c>
      <c r="V5" s="10" t="s">
        <v>369</v>
      </c>
      <c r="W5" s="4" t="s">
        <v>12</v>
      </c>
      <c r="X5" s="5" t="s">
        <v>99</v>
      </c>
    </row>
    <row r="6" spans="1:24" ht="15.75" thickBot="1" x14ac:dyDescent="0.3">
      <c r="A6" s="3">
        <v>41944</v>
      </c>
      <c r="B6" s="10" t="s">
        <v>393</v>
      </c>
      <c r="C6" s="4" t="s">
        <v>18</v>
      </c>
      <c r="D6" s="5" t="s">
        <v>19</v>
      </c>
      <c r="F6" s="3">
        <v>41943</v>
      </c>
      <c r="G6" s="10" t="s">
        <v>377</v>
      </c>
      <c r="H6" s="4" t="s">
        <v>328</v>
      </c>
      <c r="I6" s="5" t="s">
        <v>48</v>
      </c>
      <c r="K6" s="3">
        <v>41949</v>
      </c>
      <c r="L6" s="10" t="s">
        <v>372</v>
      </c>
      <c r="M6" s="4" t="s">
        <v>12</v>
      </c>
      <c r="N6" s="5" t="s">
        <v>67</v>
      </c>
      <c r="P6" s="3">
        <v>41955</v>
      </c>
      <c r="Q6" s="10" t="s">
        <v>372</v>
      </c>
      <c r="R6" s="4" t="s">
        <v>326</v>
      </c>
      <c r="S6" s="5" t="s">
        <v>86</v>
      </c>
      <c r="U6" s="3">
        <v>41946</v>
      </c>
      <c r="V6" s="10" t="s">
        <v>389</v>
      </c>
      <c r="W6" s="4" t="s">
        <v>18</v>
      </c>
      <c r="X6" s="5" t="s">
        <v>102</v>
      </c>
    </row>
    <row r="7" spans="1:24" ht="15.75" thickBot="1" x14ac:dyDescent="0.3">
      <c r="A7" s="3">
        <v>41951</v>
      </c>
      <c r="B7" s="10" t="s">
        <v>368</v>
      </c>
      <c r="C7" s="4" t="s">
        <v>325</v>
      </c>
      <c r="D7" s="5" t="s">
        <v>21</v>
      </c>
      <c r="F7" s="3">
        <v>41964</v>
      </c>
      <c r="G7" s="10" t="s">
        <v>386</v>
      </c>
      <c r="H7" s="4" t="s">
        <v>52</v>
      </c>
      <c r="I7" s="5" t="s">
        <v>53</v>
      </c>
      <c r="K7" s="3">
        <v>41956</v>
      </c>
      <c r="L7" s="10" t="s">
        <v>370</v>
      </c>
      <c r="M7" s="4" t="s">
        <v>324</v>
      </c>
      <c r="N7" s="5" t="s">
        <v>68</v>
      </c>
      <c r="P7" s="3">
        <v>41962</v>
      </c>
      <c r="Q7" s="10" t="s">
        <v>387</v>
      </c>
      <c r="R7" s="4" t="s">
        <v>52</v>
      </c>
      <c r="S7" s="5" t="s">
        <v>87</v>
      </c>
      <c r="U7" s="3">
        <v>41953</v>
      </c>
      <c r="V7" s="10" t="s">
        <v>381</v>
      </c>
      <c r="W7" s="4" t="s">
        <v>324</v>
      </c>
      <c r="X7" s="5" t="s">
        <v>103</v>
      </c>
    </row>
    <row r="8" spans="1:24" ht="15.75" thickBot="1" x14ac:dyDescent="0.3">
      <c r="A8" s="3">
        <v>41958</v>
      </c>
      <c r="B8" s="10" t="s">
        <v>371</v>
      </c>
      <c r="C8" s="4" t="s">
        <v>326</v>
      </c>
      <c r="D8" s="5" t="s">
        <v>23</v>
      </c>
      <c r="U8" s="3">
        <v>41967</v>
      </c>
      <c r="V8" s="10" t="s">
        <v>389</v>
      </c>
      <c r="W8" s="4" t="s">
        <v>330</v>
      </c>
      <c r="X8" s="5" t="s">
        <v>105</v>
      </c>
    </row>
    <row r="9" spans="1:24" ht="15.75" thickBot="1" x14ac:dyDescent="0.3"/>
    <row r="10" spans="1:24" ht="15.75" thickBot="1" x14ac:dyDescent="0.3">
      <c r="A10" s="6" t="s">
        <v>351</v>
      </c>
      <c r="B10" s="7"/>
      <c r="C10" s="7"/>
      <c r="D10" s="8"/>
      <c r="F10" s="6" t="s">
        <v>352</v>
      </c>
      <c r="G10" s="7"/>
      <c r="H10" s="7"/>
      <c r="I10" s="8"/>
      <c r="K10" s="6" t="s">
        <v>140</v>
      </c>
      <c r="L10" s="7"/>
      <c r="M10" s="7"/>
      <c r="N10" s="8"/>
      <c r="P10" s="6" t="s">
        <v>159</v>
      </c>
      <c r="Q10" s="7"/>
      <c r="R10" s="7"/>
      <c r="S10" s="8"/>
      <c r="U10" s="6" t="s">
        <v>356</v>
      </c>
      <c r="V10" s="7"/>
      <c r="W10" s="7"/>
      <c r="X10" s="8"/>
    </row>
    <row r="11" spans="1:24" ht="16.5" thickTop="1" thickBot="1" x14ac:dyDescent="0.3">
      <c r="A11" s="2" t="s">
        <v>1</v>
      </c>
      <c r="B11" s="9" t="s">
        <v>419</v>
      </c>
      <c r="C11" s="2" t="s">
        <v>2</v>
      </c>
      <c r="D11" s="2" t="s">
        <v>3</v>
      </c>
      <c r="F11" s="2" t="s">
        <v>1</v>
      </c>
      <c r="G11" s="9" t="s">
        <v>419</v>
      </c>
      <c r="H11" s="2" t="s">
        <v>2</v>
      </c>
      <c r="I11" s="2" t="s">
        <v>3</v>
      </c>
      <c r="K11" s="2" t="s">
        <v>1</v>
      </c>
      <c r="L11" s="9" t="s">
        <v>419</v>
      </c>
      <c r="M11" s="2" t="s">
        <v>2</v>
      </c>
      <c r="N11" s="2" t="s">
        <v>3</v>
      </c>
      <c r="P11" s="2" t="s">
        <v>1</v>
      </c>
      <c r="Q11" s="9" t="s">
        <v>419</v>
      </c>
      <c r="R11" s="2" t="s">
        <v>2</v>
      </c>
      <c r="S11" s="2" t="s">
        <v>3</v>
      </c>
      <c r="U11" s="2" t="s">
        <v>1</v>
      </c>
      <c r="V11" s="9" t="s">
        <v>419</v>
      </c>
      <c r="W11" s="2" t="s">
        <v>2</v>
      </c>
      <c r="X11" s="2" t="s">
        <v>3</v>
      </c>
    </row>
    <row r="12" spans="1:24" ht="15.75" thickBot="1" x14ac:dyDescent="0.3">
      <c r="A12" s="3">
        <v>41890</v>
      </c>
      <c r="B12" s="10" t="s">
        <v>374</v>
      </c>
      <c r="C12" s="4" t="s">
        <v>350</v>
      </c>
      <c r="D12" s="5" t="s">
        <v>111</v>
      </c>
      <c r="F12" s="3">
        <v>41910</v>
      </c>
      <c r="G12" s="10" t="s">
        <v>366</v>
      </c>
      <c r="H12" s="4" t="s">
        <v>353</v>
      </c>
      <c r="I12" s="5" t="s">
        <v>130</v>
      </c>
      <c r="K12" s="3">
        <v>41892</v>
      </c>
      <c r="L12" s="10" t="s">
        <v>382</v>
      </c>
      <c r="M12" s="4" t="s">
        <v>324</v>
      </c>
      <c r="N12" s="5" t="s">
        <v>142</v>
      </c>
      <c r="P12" s="3">
        <v>41893</v>
      </c>
      <c r="Q12" s="10" t="s">
        <v>369</v>
      </c>
      <c r="R12" s="4" t="s">
        <v>63</v>
      </c>
      <c r="S12" s="5" t="s">
        <v>99</v>
      </c>
      <c r="U12" s="3">
        <v>41899</v>
      </c>
      <c r="V12" s="10" t="s">
        <v>374</v>
      </c>
      <c r="W12" s="4" t="s">
        <v>357</v>
      </c>
      <c r="X12" s="5" t="s">
        <v>171</v>
      </c>
    </row>
    <row r="13" spans="1:24" ht="15.75" thickBot="1" x14ac:dyDescent="0.3">
      <c r="A13" s="3">
        <v>41897</v>
      </c>
      <c r="B13" s="10" t="s">
        <v>380</v>
      </c>
      <c r="C13" s="4" t="s">
        <v>343</v>
      </c>
      <c r="D13" s="5" t="s">
        <v>113</v>
      </c>
      <c r="F13" s="3">
        <v>41916</v>
      </c>
      <c r="G13" s="10" t="s">
        <v>387</v>
      </c>
      <c r="H13" s="4" t="s">
        <v>330</v>
      </c>
      <c r="I13" s="5" t="s">
        <v>131</v>
      </c>
      <c r="K13" s="3">
        <v>41901</v>
      </c>
      <c r="L13" s="10" t="s">
        <v>368</v>
      </c>
      <c r="M13" s="4" t="s">
        <v>143</v>
      </c>
      <c r="N13" s="5" t="s">
        <v>144</v>
      </c>
      <c r="P13" s="3">
        <v>41907</v>
      </c>
      <c r="Q13" s="10" t="s">
        <v>367</v>
      </c>
      <c r="R13" s="4" t="s">
        <v>327</v>
      </c>
      <c r="S13" s="5" t="s">
        <v>162</v>
      </c>
      <c r="U13" s="3">
        <v>41906</v>
      </c>
      <c r="V13" s="10" t="s">
        <v>372</v>
      </c>
      <c r="W13" s="4" t="s">
        <v>328</v>
      </c>
      <c r="X13" s="5" t="s">
        <v>174</v>
      </c>
    </row>
    <row r="14" spans="1:24" ht="15.75" thickBot="1" x14ac:dyDescent="0.3">
      <c r="A14" s="3">
        <v>41904</v>
      </c>
      <c r="B14" s="10" t="s">
        <v>368</v>
      </c>
      <c r="C14" s="4" t="s">
        <v>324</v>
      </c>
      <c r="D14" s="5" t="s">
        <v>114</v>
      </c>
      <c r="F14" s="3">
        <v>41924</v>
      </c>
      <c r="G14" s="10" t="s">
        <v>377</v>
      </c>
      <c r="H14" s="4" t="s">
        <v>18</v>
      </c>
      <c r="I14" s="5" t="s">
        <v>132</v>
      </c>
      <c r="K14" s="3">
        <v>41914</v>
      </c>
      <c r="L14" s="10" t="s">
        <v>387</v>
      </c>
      <c r="M14" s="4" t="s">
        <v>330</v>
      </c>
      <c r="N14" s="5" t="s">
        <v>146</v>
      </c>
      <c r="P14" s="3">
        <v>41928</v>
      </c>
      <c r="Q14" s="10" t="s">
        <v>395</v>
      </c>
      <c r="R14" s="4" t="s">
        <v>355</v>
      </c>
      <c r="S14" s="5" t="s">
        <v>165</v>
      </c>
      <c r="U14" s="3">
        <v>41912</v>
      </c>
      <c r="V14" s="10" t="s">
        <v>380</v>
      </c>
      <c r="W14" s="4" t="s">
        <v>330</v>
      </c>
      <c r="X14" s="5" t="s">
        <v>175</v>
      </c>
    </row>
    <row r="15" spans="1:24" ht="15.75" thickBot="1" x14ac:dyDescent="0.3">
      <c r="A15" s="3">
        <v>41925</v>
      </c>
      <c r="B15" s="10" t="s">
        <v>373</v>
      </c>
      <c r="C15" s="4" t="s">
        <v>326</v>
      </c>
      <c r="D15" s="5" t="s">
        <v>98</v>
      </c>
      <c r="F15" s="3">
        <v>41931</v>
      </c>
      <c r="G15" s="10" t="s">
        <v>377</v>
      </c>
      <c r="H15" s="4" t="s">
        <v>63</v>
      </c>
      <c r="I15" s="5" t="s">
        <v>133</v>
      </c>
      <c r="K15" s="3">
        <v>41922</v>
      </c>
      <c r="L15" s="10" t="s">
        <v>373</v>
      </c>
      <c r="M15" s="4" t="s">
        <v>354</v>
      </c>
      <c r="N15" s="5" t="s">
        <v>148</v>
      </c>
      <c r="P15" s="3">
        <v>41935</v>
      </c>
      <c r="Q15" s="10" t="s">
        <v>375</v>
      </c>
      <c r="R15" s="4" t="s">
        <v>329</v>
      </c>
      <c r="S15" s="5" t="s">
        <v>166</v>
      </c>
      <c r="U15" s="3">
        <v>41941</v>
      </c>
      <c r="V15" s="10" t="s">
        <v>375</v>
      </c>
      <c r="W15" s="4" t="s">
        <v>332</v>
      </c>
      <c r="X15" s="5" t="s">
        <v>181</v>
      </c>
    </row>
    <row r="16" spans="1:24" ht="15.75" thickBot="1" x14ac:dyDescent="0.3">
      <c r="A16" s="3">
        <v>41939</v>
      </c>
      <c r="B16" s="10" t="s">
        <v>384</v>
      </c>
      <c r="C16" s="4" t="s">
        <v>328</v>
      </c>
      <c r="D16" s="5" t="s">
        <v>117</v>
      </c>
      <c r="F16" s="3">
        <v>41952</v>
      </c>
      <c r="G16" s="10" t="s">
        <v>391</v>
      </c>
      <c r="H16" s="4" t="s">
        <v>12</v>
      </c>
      <c r="I16" s="5" t="s">
        <v>135</v>
      </c>
      <c r="K16" s="3">
        <v>41943</v>
      </c>
      <c r="L16" s="10" t="s">
        <v>370</v>
      </c>
      <c r="M16" s="4" t="s">
        <v>333</v>
      </c>
      <c r="N16" s="5" t="s">
        <v>153</v>
      </c>
      <c r="P16" s="3">
        <v>41963</v>
      </c>
      <c r="Q16" s="10" t="s">
        <v>376</v>
      </c>
      <c r="R16" s="4" t="s">
        <v>52</v>
      </c>
      <c r="S16" s="5" t="s">
        <v>169</v>
      </c>
      <c r="U16" s="3">
        <v>41948</v>
      </c>
      <c r="V16" s="10" t="s">
        <v>380</v>
      </c>
      <c r="W16" s="4" t="s">
        <v>341</v>
      </c>
      <c r="X16" s="5" t="s">
        <v>183</v>
      </c>
    </row>
    <row r="17" spans="1:24" ht="15.75" thickBot="1" x14ac:dyDescent="0.3">
      <c r="A17" s="3">
        <v>41967</v>
      </c>
      <c r="B17" s="10" t="s">
        <v>382</v>
      </c>
      <c r="C17" s="4" t="s">
        <v>330</v>
      </c>
      <c r="D17" s="5" t="s">
        <v>120</v>
      </c>
      <c r="F17" s="3">
        <v>41966</v>
      </c>
      <c r="G17" s="10" t="s">
        <v>370</v>
      </c>
      <c r="H17" s="4" t="s">
        <v>52</v>
      </c>
      <c r="I17" s="5" t="s">
        <v>137</v>
      </c>
      <c r="K17" s="3">
        <v>41950</v>
      </c>
      <c r="L17" s="10" t="s">
        <v>380</v>
      </c>
      <c r="M17" s="4" t="s">
        <v>328</v>
      </c>
      <c r="N17" s="5" t="s">
        <v>154</v>
      </c>
      <c r="P17" s="3">
        <v>41970</v>
      </c>
      <c r="Q17" s="10" t="s">
        <v>393</v>
      </c>
      <c r="R17" s="4" t="s">
        <v>18</v>
      </c>
      <c r="S17" s="5" t="s">
        <v>170</v>
      </c>
      <c r="U17" s="3">
        <v>41953</v>
      </c>
      <c r="V17" s="10" t="s">
        <v>364</v>
      </c>
      <c r="W17" s="4" t="s">
        <v>324</v>
      </c>
      <c r="X17" s="5" t="s">
        <v>184</v>
      </c>
    </row>
    <row r="18" spans="1:24" ht="15.75" thickBot="1" x14ac:dyDescent="0.3"/>
    <row r="19" spans="1:24" ht="15.75" thickBot="1" x14ac:dyDescent="0.3">
      <c r="A19" s="6" t="s">
        <v>187</v>
      </c>
      <c r="B19" s="7"/>
      <c r="C19" s="7"/>
      <c r="D19" s="8"/>
      <c r="F19" s="6" t="s">
        <v>199</v>
      </c>
      <c r="G19" s="7"/>
      <c r="H19" s="7"/>
      <c r="I19" s="8"/>
      <c r="K19" s="6" t="s">
        <v>359</v>
      </c>
      <c r="L19" s="7"/>
      <c r="M19" s="7"/>
      <c r="N19" s="8"/>
      <c r="P19" s="6" t="s">
        <v>233</v>
      </c>
      <c r="Q19" s="7"/>
      <c r="R19" s="7"/>
      <c r="S19" s="8"/>
      <c r="U19" s="6" t="s">
        <v>248</v>
      </c>
      <c r="V19" s="7"/>
      <c r="W19" s="7"/>
      <c r="X19" s="8"/>
    </row>
    <row r="20" spans="1:24" ht="16.5" thickTop="1" thickBot="1" x14ac:dyDescent="0.3">
      <c r="A20" s="2" t="s">
        <v>1</v>
      </c>
      <c r="B20" s="9" t="s">
        <v>419</v>
      </c>
      <c r="C20" s="2" t="s">
        <v>2</v>
      </c>
      <c r="D20" s="2" t="s">
        <v>3</v>
      </c>
      <c r="F20" s="2" t="s">
        <v>1</v>
      </c>
      <c r="G20" s="9" t="s">
        <v>419</v>
      </c>
      <c r="H20" s="2" t="s">
        <v>2</v>
      </c>
      <c r="I20" s="2" t="s">
        <v>3</v>
      </c>
      <c r="K20" s="2" t="s">
        <v>1</v>
      </c>
      <c r="L20" s="9" t="s">
        <v>419</v>
      </c>
      <c r="M20" s="2" t="s">
        <v>2</v>
      </c>
      <c r="N20" s="2" t="s">
        <v>3</v>
      </c>
      <c r="P20" s="2" t="s">
        <v>1</v>
      </c>
      <c r="Q20" s="9" t="s">
        <v>419</v>
      </c>
      <c r="R20" s="2" t="s">
        <v>2</v>
      </c>
      <c r="S20" s="2" t="s">
        <v>3</v>
      </c>
      <c r="U20" s="2" t="s">
        <v>1</v>
      </c>
      <c r="V20" s="9" t="s">
        <v>419</v>
      </c>
      <c r="W20" s="2" t="s">
        <v>2</v>
      </c>
      <c r="X20" s="2" t="s">
        <v>3</v>
      </c>
    </row>
    <row r="21" spans="1:24" ht="15.75" thickBot="1" x14ac:dyDescent="0.3">
      <c r="A21" s="3">
        <v>41898</v>
      </c>
      <c r="B21" s="10" t="s">
        <v>375</v>
      </c>
      <c r="C21" s="4" t="s">
        <v>326</v>
      </c>
      <c r="D21" s="5" t="s">
        <v>189</v>
      </c>
      <c r="F21" s="3">
        <v>41896</v>
      </c>
      <c r="G21" s="10" t="s">
        <v>375</v>
      </c>
      <c r="H21" s="4" t="s">
        <v>358</v>
      </c>
      <c r="I21" s="5" t="s">
        <v>126</v>
      </c>
      <c r="K21" s="3">
        <v>41876</v>
      </c>
      <c r="L21" s="10" t="s">
        <v>379</v>
      </c>
      <c r="M21" s="4" t="s">
        <v>215</v>
      </c>
      <c r="N21" s="5" t="s">
        <v>216</v>
      </c>
      <c r="P21" s="3">
        <v>41880</v>
      </c>
      <c r="Q21" s="10" t="s">
        <v>367</v>
      </c>
      <c r="R21" s="4" t="s">
        <v>234</v>
      </c>
      <c r="S21" s="5" t="s">
        <v>235</v>
      </c>
      <c r="U21" s="3">
        <v>41879</v>
      </c>
      <c r="V21" s="10" t="s">
        <v>376</v>
      </c>
      <c r="W21" s="4" t="s">
        <v>342</v>
      </c>
      <c r="X21" s="5" t="s">
        <v>250</v>
      </c>
    </row>
    <row r="22" spans="1:24" ht="15.75" thickBot="1" x14ac:dyDescent="0.3">
      <c r="A22" s="3">
        <v>41907</v>
      </c>
      <c r="B22" s="10" t="s">
        <v>370</v>
      </c>
      <c r="C22" s="4" t="s">
        <v>190</v>
      </c>
      <c r="D22" s="5" t="s">
        <v>191</v>
      </c>
      <c r="F22" s="3">
        <v>41905</v>
      </c>
      <c r="G22" s="10" t="s">
        <v>365</v>
      </c>
      <c r="H22" s="4" t="s">
        <v>41</v>
      </c>
      <c r="I22" s="5" t="s">
        <v>205</v>
      </c>
      <c r="K22" s="3">
        <v>41883</v>
      </c>
      <c r="L22" s="10" t="s">
        <v>380</v>
      </c>
      <c r="M22" s="4" t="s">
        <v>217</v>
      </c>
      <c r="N22" s="5" t="s">
        <v>218</v>
      </c>
      <c r="P22" s="3">
        <v>41888</v>
      </c>
      <c r="Q22" s="10" t="s">
        <v>378</v>
      </c>
      <c r="R22" s="4" t="s">
        <v>63</v>
      </c>
      <c r="S22" s="5" t="s">
        <v>236</v>
      </c>
      <c r="U22" s="3">
        <v>41902</v>
      </c>
      <c r="V22" s="10" t="s">
        <v>364</v>
      </c>
      <c r="W22" s="4" t="s">
        <v>253</v>
      </c>
      <c r="X22" s="5" t="s">
        <v>254</v>
      </c>
    </row>
    <row r="23" spans="1:24" ht="15.75" thickBot="1" x14ac:dyDescent="0.3">
      <c r="A23" s="3">
        <v>41921</v>
      </c>
      <c r="B23" s="10" t="s">
        <v>380</v>
      </c>
      <c r="C23" s="4" t="s">
        <v>192</v>
      </c>
      <c r="D23" s="5" t="s">
        <v>141</v>
      </c>
      <c r="F23" s="3">
        <v>41918</v>
      </c>
      <c r="G23" s="10" t="s">
        <v>387</v>
      </c>
      <c r="H23" s="4" t="s">
        <v>330</v>
      </c>
      <c r="I23" s="5" t="s">
        <v>208</v>
      </c>
      <c r="K23" s="3">
        <v>41917</v>
      </c>
      <c r="L23" s="10" t="s">
        <v>380</v>
      </c>
      <c r="M23" s="4" t="s">
        <v>330</v>
      </c>
      <c r="N23" s="5" t="s">
        <v>222</v>
      </c>
      <c r="P23" s="3">
        <v>41931</v>
      </c>
      <c r="Q23" s="10" t="s">
        <v>372</v>
      </c>
      <c r="R23" s="4" t="s">
        <v>41</v>
      </c>
      <c r="S23" s="5" t="s">
        <v>243</v>
      </c>
      <c r="U23" s="3">
        <v>41909</v>
      </c>
      <c r="V23" s="10" t="s">
        <v>370</v>
      </c>
      <c r="W23" s="4" t="s">
        <v>327</v>
      </c>
      <c r="X23" s="5" t="s">
        <v>255</v>
      </c>
    </row>
    <row r="24" spans="1:24" ht="15.75" thickBot="1" x14ac:dyDescent="0.3">
      <c r="A24" s="3">
        <v>41942</v>
      </c>
      <c r="B24" s="10" t="s">
        <v>368</v>
      </c>
      <c r="C24" s="4" t="s">
        <v>327</v>
      </c>
      <c r="D24" s="5" t="s">
        <v>194</v>
      </c>
      <c r="F24" s="3">
        <v>41933</v>
      </c>
      <c r="G24" s="10" t="s">
        <v>380</v>
      </c>
      <c r="H24" s="4" t="s">
        <v>324</v>
      </c>
      <c r="I24" s="5" t="s">
        <v>209</v>
      </c>
      <c r="K24" s="3">
        <v>41932</v>
      </c>
      <c r="L24" s="10" t="s">
        <v>369</v>
      </c>
      <c r="M24" s="4" t="s">
        <v>327</v>
      </c>
      <c r="N24" s="5" t="s">
        <v>224</v>
      </c>
      <c r="P24" s="3">
        <v>41945</v>
      </c>
      <c r="Q24" s="10" t="s">
        <v>383</v>
      </c>
      <c r="R24" s="4" t="s">
        <v>324</v>
      </c>
      <c r="S24" s="5" t="s">
        <v>245</v>
      </c>
      <c r="U24" s="3">
        <v>41921</v>
      </c>
      <c r="V24" s="10" t="s">
        <v>376</v>
      </c>
      <c r="W24" s="4" t="s">
        <v>326</v>
      </c>
      <c r="X24" s="5" t="s">
        <v>257</v>
      </c>
    </row>
    <row r="25" spans="1:24" ht="15.75" thickBot="1" x14ac:dyDescent="0.3">
      <c r="A25" s="3">
        <v>41963</v>
      </c>
      <c r="B25" s="10" t="s">
        <v>388</v>
      </c>
      <c r="C25" s="4" t="s">
        <v>52</v>
      </c>
      <c r="D25" s="5" t="s">
        <v>66</v>
      </c>
      <c r="F25" s="3">
        <v>41938</v>
      </c>
      <c r="G25" s="10" t="s">
        <v>392</v>
      </c>
      <c r="H25" s="4" t="s">
        <v>12</v>
      </c>
      <c r="I25" s="5" t="s">
        <v>210</v>
      </c>
      <c r="K25" s="3">
        <v>41944</v>
      </c>
      <c r="L25" s="10" t="s">
        <v>370</v>
      </c>
      <c r="M25" s="4" t="s">
        <v>326</v>
      </c>
      <c r="N25" s="5" t="s">
        <v>226</v>
      </c>
      <c r="P25" s="3">
        <v>41952</v>
      </c>
      <c r="Q25" s="10" t="s">
        <v>384</v>
      </c>
      <c r="R25" s="4" t="s">
        <v>12</v>
      </c>
      <c r="S25" s="5" t="s">
        <v>221</v>
      </c>
      <c r="U25" s="3">
        <v>41942</v>
      </c>
      <c r="V25" s="10" t="s">
        <v>396</v>
      </c>
      <c r="W25" s="4" t="s">
        <v>360</v>
      </c>
      <c r="X25" s="5" t="s">
        <v>260</v>
      </c>
    </row>
    <row r="26" spans="1:24" ht="15.75" thickBot="1" x14ac:dyDescent="0.3">
      <c r="F26" s="3">
        <v>41961</v>
      </c>
      <c r="G26" s="10" t="s">
        <v>372</v>
      </c>
      <c r="H26" s="4" t="s">
        <v>328</v>
      </c>
      <c r="I26" s="5" t="s">
        <v>212</v>
      </c>
      <c r="K26" s="3">
        <v>41960</v>
      </c>
      <c r="L26" s="10" t="s">
        <v>375</v>
      </c>
      <c r="M26" s="4" t="s">
        <v>52</v>
      </c>
      <c r="N26" s="5" t="s">
        <v>228</v>
      </c>
      <c r="P26" s="3">
        <v>41958</v>
      </c>
      <c r="Q26" s="10" t="s">
        <v>385</v>
      </c>
      <c r="R26" s="4" t="s">
        <v>328</v>
      </c>
      <c r="S26" s="5" t="s">
        <v>246</v>
      </c>
      <c r="U26" s="3">
        <v>41965</v>
      </c>
      <c r="V26" s="10" t="s">
        <v>374</v>
      </c>
      <c r="W26" s="4" t="s">
        <v>361</v>
      </c>
      <c r="X26" s="5" t="s">
        <v>262</v>
      </c>
    </row>
    <row r="27" spans="1:24" ht="15.75" thickBot="1" x14ac:dyDescent="0.3"/>
    <row r="28" spans="1:24" ht="15.75" thickBot="1" x14ac:dyDescent="0.3">
      <c r="A28" s="6" t="s">
        <v>263</v>
      </c>
      <c r="B28" s="7"/>
      <c r="C28" s="7"/>
      <c r="D28" s="8"/>
      <c r="F28" s="6" t="s">
        <v>282</v>
      </c>
      <c r="G28" s="7"/>
      <c r="H28" s="7"/>
      <c r="I28" s="8"/>
      <c r="K28" s="6" t="s">
        <v>301</v>
      </c>
      <c r="L28" s="7"/>
      <c r="M28" s="7"/>
      <c r="N28" s="8"/>
      <c r="P28" s="6">
        <v>2014</v>
      </c>
      <c r="Q28" s="7"/>
      <c r="R28" s="7"/>
      <c r="S28" s="8"/>
    </row>
    <row r="29" spans="1:24" ht="16.5" thickTop="1" thickBot="1" x14ac:dyDescent="0.3">
      <c r="A29" s="2" t="s">
        <v>1</v>
      </c>
      <c r="B29" s="9" t="s">
        <v>419</v>
      </c>
      <c r="C29" s="2" t="s">
        <v>2</v>
      </c>
      <c r="D29" s="2" t="s">
        <v>3</v>
      </c>
      <c r="F29" s="2" t="s">
        <v>1</v>
      </c>
      <c r="G29" s="9" t="s">
        <v>419</v>
      </c>
      <c r="H29" s="2" t="s">
        <v>2</v>
      </c>
      <c r="I29" s="2" t="s">
        <v>3</v>
      </c>
      <c r="K29" s="2" t="s">
        <v>1</v>
      </c>
      <c r="L29" s="9" t="s">
        <v>419</v>
      </c>
      <c r="M29" s="2" t="s">
        <v>2</v>
      </c>
      <c r="N29" s="2" t="s">
        <v>3</v>
      </c>
      <c r="P29" s="2" t="s">
        <v>1</v>
      </c>
      <c r="Q29" s="9" t="s">
        <v>419</v>
      </c>
      <c r="R29" s="2" t="s">
        <v>2</v>
      </c>
      <c r="S29" s="2" t="s">
        <v>3</v>
      </c>
    </row>
    <row r="30" spans="1:24" ht="15.75" thickBot="1" x14ac:dyDescent="0.3">
      <c r="A30" s="3">
        <v>41899</v>
      </c>
      <c r="B30" s="10" t="s">
        <v>365</v>
      </c>
      <c r="C30" s="4" t="s">
        <v>52</v>
      </c>
      <c r="D30" s="5" t="s">
        <v>268</v>
      </c>
      <c r="F30" s="3">
        <v>41881</v>
      </c>
      <c r="G30" s="10" t="s">
        <v>379</v>
      </c>
      <c r="H30" s="4" t="s">
        <v>343</v>
      </c>
      <c r="I30" s="5" t="s">
        <v>283</v>
      </c>
      <c r="K30" s="3">
        <v>41889</v>
      </c>
      <c r="L30" s="10" t="s">
        <v>365</v>
      </c>
      <c r="M30" s="4" t="s">
        <v>303</v>
      </c>
      <c r="N30" s="5" t="s">
        <v>304</v>
      </c>
      <c r="P30" s="3">
        <v>41893</v>
      </c>
      <c r="Q30" s="10"/>
      <c r="R30" s="4" t="s">
        <v>320</v>
      </c>
      <c r="S30" s="5"/>
    </row>
    <row r="31" spans="1:24" ht="15.75" thickBot="1" x14ac:dyDescent="0.3">
      <c r="A31" s="3">
        <v>41905</v>
      </c>
      <c r="B31" s="10" t="s">
        <v>372</v>
      </c>
      <c r="C31" s="4" t="s">
        <v>339</v>
      </c>
      <c r="D31" s="5" t="s">
        <v>107</v>
      </c>
      <c r="F31" s="3">
        <v>41890</v>
      </c>
      <c r="G31" s="10" t="s">
        <v>389</v>
      </c>
      <c r="H31" s="4" t="s">
        <v>335</v>
      </c>
      <c r="I31" s="5" t="s">
        <v>285</v>
      </c>
      <c r="K31" s="3">
        <v>41903</v>
      </c>
      <c r="L31" s="10" t="s">
        <v>372</v>
      </c>
      <c r="M31" s="4" t="s">
        <v>52</v>
      </c>
      <c r="N31" s="5" t="s">
        <v>305</v>
      </c>
      <c r="P31" s="3">
        <v>41902</v>
      </c>
      <c r="Q31" s="10"/>
      <c r="R31" s="4" t="s">
        <v>190</v>
      </c>
      <c r="S31" s="5"/>
    </row>
    <row r="32" spans="1:24" ht="15.75" thickBot="1" x14ac:dyDescent="0.3">
      <c r="A32" s="3">
        <v>41912</v>
      </c>
      <c r="B32" s="10" t="s">
        <v>376</v>
      </c>
      <c r="C32" s="4" t="s">
        <v>330</v>
      </c>
      <c r="D32" s="5" t="s">
        <v>270</v>
      </c>
      <c r="F32" s="3">
        <v>41910</v>
      </c>
      <c r="G32" s="10" t="s">
        <v>379</v>
      </c>
      <c r="H32" s="4" t="s">
        <v>63</v>
      </c>
      <c r="I32" s="5" t="s">
        <v>289</v>
      </c>
      <c r="K32" s="3">
        <v>41909</v>
      </c>
      <c r="L32" s="10" t="s">
        <v>365</v>
      </c>
      <c r="M32" s="4" t="s">
        <v>340</v>
      </c>
      <c r="N32" s="5" t="s">
        <v>307</v>
      </c>
      <c r="P32" s="3">
        <v>41915</v>
      </c>
      <c r="Q32" s="10"/>
      <c r="R32" s="4" t="s">
        <v>330</v>
      </c>
      <c r="S32" s="5"/>
    </row>
    <row r="33" spans="1:19" ht="15.75" thickBot="1" x14ac:dyDescent="0.3">
      <c r="A33" s="3">
        <v>41920</v>
      </c>
      <c r="B33" s="10" t="s">
        <v>372</v>
      </c>
      <c r="C33" s="4" t="s">
        <v>344</v>
      </c>
      <c r="D33" s="5" t="s">
        <v>272</v>
      </c>
      <c r="F33" s="3">
        <v>41917</v>
      </c>
      <c r="G33" s="10" t="s">
        <v>390</v>
      </c>
      <c r="H33" s="4" t="s">
        <v>362</v>
      </c>
      <c r="I33" s="5" t="s">
        <v>290</v>
      </c>
      <c r="K33" s="3">
        <v>41924</v>
      </c>
      <c r="L33" s="10" t="s">
        <v>376</v>
      </c>
      <c r="M33" s="4" t="s">
        <v>342</v>
      </c>
      <c r="N33" s="5" t="s">
        <v>309</v>
      </c>
      <c r="P33" s="3">
        <v>41930</v>
      </c>
      <c r="Q33" s="10"/>
      <c r="R33" s="4" t="s">
        <v>217</v>
      </c>
      <c r="S33" s="5"/>
    </row>
    <row r="34" spans="1:19" ht="15.75" thickBot="1" x14ac:dyDescent="0.3">
      <c r="A34" s="3">
        <v>41934</v>
      </c>
      <c r="B34" s="10" t="s">
        <v>389</v>
      </c>
      <c r="C34" s="4" t="s">
        <v>336</v>
      </c>
      <c r="D34" s="5" t="s">
        <v>275</v>
      </c>
      <c r="F34" s="3">
        <v>41925</v>
      </c>
      <c r="G34" s="10" t="s">
        <v>373</v>
      </c>
      <c r="H34" s="4" t="s">
        <v>363</v>
      </c>
      <c r="I34" s="5" t="s">
        <v>292</v>
      </c>
      <c r="K34" s="3">
        <v>41937</v>
      </c>
      <c r="L34" s="10" t="s">
        <v>365</v>
      </c>
      <c r="M34" s="4" t="s">
        <v>334</v>
      </c>
      <c r="N34" s="5" t="s">
        <v>312</v>
      </c>
      <c r="P34" s="3">
        <v>41958</v>
      </c>
      <c r="Q34" s="10"/>
      <c r="R34" s="4" t="s">
        <v>41</v>
      </c>
      <c r="S34" s="5"/>
    </row>
    <row r="35" spans="1:19" ht="15.75" thickBot="1" x14ac:dyDescent="0.3">
      <c r="A35" s="3">
        <v>41955</v>
      </c>
      <c r="B35" s="10" t="s">
        <v>384</v>
      </c>
      <c r="C35" s="4" t="s">
        <v>278</v>
      </c>
      <c r="D35" s="5" t="s">
        <v>279</v>
      </c>
      <c r="F35" s="3">
        <v>41953</v>
      </c>
      <c r="G35" s="10" t="s">
        <v>393</v>
      </c>
      <c r="H35" s="4" t="s">
        <v>278</v>
      </c>
      <c r="I35" s="5" t="s">
        <v>294</v>
      </c>
      <c r="K35" s="3">
        <v>41959</v>
      </c>
      <c r="L35" s="10" t="s">
        <v>379</v>
      </c>
      <c r="M35" s="4" t="s">
        <v>336</v>
      </c>
      <c r="N35" s="5" t="s">
        <v>314</v>
      </c>
      <c r="P35" s="3">
        <v>41965</v>
      </c>
      <c r="Q35" s="10"/>
      <c r="R35" s="4" t="s">
        <v>337</v>
      </c>
      <c r="S35" s="5"/>
    </row>
    <row r="36" spans="1:19" ht="15.75" thickBot="1" x14ac:dyDescent="0.3">
      <c r="A36" s="3">
        <v>41962</v>
      </c>
      <c r="B36" s="10" t="s">
        <v>383</v>
      </c>
      <c r="C36" s="4" t="s">
        <v>338</v>
      </c>
      <c r="D36" s="5" t="s">
        <v>279</v>
      </c>
    </row>
  </sheetData>
  <mergeCells count="19">
    <mergeCell ref="P28:S28"/>
    <mergeCell ref="A19:D19"/>
    <mergeCell ref="F19:I19"/>
    <mergeCell ref="K19:N19"/>
    <mergeCell ref="P19:S19"/>
    <mergeCell ref="U19:X19"/>
    <mergeCell ref="A28:D28"/>
    <mergeCell ref="F28:I28"/>
    <mergeCell ref="K28:N28"/>
    <mergeCell ref="A1:D1"/>
    <mergeCell ref="F1:I1"/>
    <mergeCell ref="K1:N1"/>
    <mergeCell ref="P1:S1"/>
    <mergeCell ref="U1:X1"/>
    <mergeCell ref="A10:D10"/>
    <mergeCell ref="F10:I10"/>
    <mergeCell ref="K10:N10"/>
    <mergeCell ref="P10:S10"/>
    <mergeCell ref="U10:X10"/>
  </mergeCells>
  <hyperlinks>
    <hyperlink ref="A1" r:id="rId1" display="http://cougarstats.com/games.php?show=seasonstats&amp;year=1980"/>
    <hyperlink ref="C3" r:id="rId2" display="http://cougarstats.com/games.php?show=details&amp;game_id=408"/>
    <hyperlink ref="C4" r:id="rId3" display="http://cougarstats.com/games.php?show=details&amp;game_id=406"/>
    <hyperlink ref="C5" r:id="rId4" display="http://cougarstats.com/games.php?show=details&amp;game_id=405"/>
    <hyperlink ref="C6" r:id="rId5" display="http://cougarstats.com/games.php?show=details&amp;game_id=402"/>
    <hyperlink ref="C7" r:id="rId6" display="http://cougarstats.com/games.php?show=details&amp;game_id=401"/>
    <hyperlink ref="C8" r:id="rId7" display="http://cougarstats.com/games.php?show=details&amp;game_id=400"/>
    <hyperlink ref="F1" r:id="rId8" display="http://cougarstats.com/games.php?show=seasonstats&amp;year=1981"/>
    <hyperlink ref="H3" r:id="rId9" display="http://cougarstats.com/games.php?show=details&amp;game_id=395"/>
    <hyperlink ref="H4" r:id="rId10" display="http://cougarstats.com/games.php?show=details&amp;game_id=392"/>
    <hyperlink ref="H5" r:id="rId11" display="http://cougarstats.com/games.php?show=details&amp;game_id=391"/>
    <hyperlink ref="H6" r:id="rId12" display="http://cougarstats.com/games.php?show=details&amp;game_id=388"/>
    <hyperlink ref="H7" r:id="rId13" display="http://cougarstats.com/games.php?show=details&amp;game_id=385"/>
    <hyperlink ref="K1" r:id="rId14" display="http://cougarstats.com/games.php?show=seasonstats&amp;year=1982"/>
    <hyperlink ref="M3" r:id="rId15" display="http://cougarstats.com/games.php?show=details&amp;game_id=381"/>
    <hyperlink ref="M4" r:id="rId16" display="http://cougarstats.com/games.php?show=details&amp;game_id=378"/>
    <hyperlink ref="M5" r:id="rId17" display="http://cougarstats.com/games.php?show=details&amp;game_id=377"/>
    <hyperlink ref="M6" r:id="rId18" display="http://cougarstats.com/games.php?show=details&amp;game_id=375"/>
    <hyperlink ref="M7" r:id="rId19" display="http://cougarstats.com/games.php?show=details&amp;game_id=374"/>
    <hyperlink ref="P1" r:id="rId20" display="http://cougarstats.com/games.php?show=seasonstats&amp;year=1983"/>
    <hyperlink ref="R3" r:id="rId21" display="http://cougarstats.com/games.php?show=details&amp;game_id=370"/>
    <hyperlink ref="R4" r:id="rId22" display="http://cougarstats.com/games.php?show=details&amp;game_id=366"/>
    <hyperlink ref="R5" r:id="rId23" display="http://cougarstats.com/games.php?show=details&amp;game_id=364"/>
    <hyperlink ref="R6" r:id="rId24" display="http://cougarstats.com/games.php?show=details&amp;game_id=362"/>
    <hyperlink ref="R7" r:id="rId25" display="http://cougarstats.com/games.php?show=details&amp;game_id=361"/>
    <hyperlink ref="U1" r:id="rId26" display="http://cougarstats.com/games.php?show=seasonstats&amp;year=1984"/>
    <hyperlink ref="W3" r:id="rId27" display="http://cougarstats.com/games.php?show=details&amp;game_id=358"/>
    <hyperlink ref="W4" r:id="rId28" display="http://cougarstats.com/games.php?show=details&amp;game_id=357"/>
    <hyperlink ref="W5" r:id="rId29" display="http://cougarstats.com/games.php?show=details&amp;game_id=354"/>
    <hyperlink ref="W6" r:id="rId30" display="http://cougarstats.com/games.php?show=details&amp;game_id=351"/>
    <hyperlink ref="W7" r:id="rId31" display="http://cougarstats.com/games.php?show=details&amp;game_id=350"/>
    <hyperlink ref="W8" r:id="rId32" display="http://cougarstats.com/games.php?show=details&amp;game_id=348"/>
    <hyperlink ref="A10" r:id="rId33" display="http://cougarstats.com/games.php?show=seasonstats&amp;year=1990"/>
    <hyperlink ref="C12" r:id="rId34" display="http://cougarstats.com/games.php?show=details&amp;game_id=279"/>
    <hyperlink ref="C13" r:id="rId35" display="http://cougarstats.com/games.php?show=details&amp;game_id=278"/>
    <hyperlink ref="C14" r:id="rId36" display="http://cougarstats.com/games.php?show=details&amp;game_id=277"/>
    <hyperlink ref="C15" r:id="rId37" display="http://cougarstats.com/games.php?show=details&amp;game_id=275"/>
    <hyperlink ref="C16" r:id="rId38" display="http://cougarstats.com/games.php?show=details&amp;game_id=274"/>
    <hyperlink ref="C17" r:id="rId39" display="http://cougarstats.com/games.php?show=details&amp;game_id=270"/>
    <hyperlink ref="F10" r:id="rId40" display="http://cougarstats.com/games.php?show=seasonstats&amp;year=1991"/>
    <hyperlink ref="H12" r:id="rId41" display="http://cougarstats.com/games.php?show=details&amp;game_id=264"/>
    <hyperlink ref="H13" r:id="rId42" display="http://cougarstats.com/games.php?show=details&amp;game_id=263"/>
    <hyperlink ref="H14" r:id="rId43" display="http://cougarstats.com/games.php?show=details&amp;game_id=262"/>
    <hyperlink ref="H15" r:id="rId44" display="http://cougarstats.com/games.php?show=details&amp;game_id=261"/>
    <hyperlink ref="H16" r:id="rId45" display="http://cougarstats.com/games.php?show=details&amp;game_id=258"/>
    <hyperlink ref="H17" r:id="rId46" display="http://cougarstats.com/games.php?show=details&amp;game_id=256"/>
    <hyperlink ref="K10" r:id="rId47" display="http://cougarstats.com/games.php?show=seasonstats&amp;year=1992"/>
    <hyperlink ref="M12" r:id="rId48" display="http://cougarstats.com/games.php?show=details&amp;game_id=253"/>
    <hyperlink ref="M13" r:id="rId49" display="http://cougarstats.com/games.php?show=details&amp;game_id=252"/>
    <hyperlink ref="M14" r:id="rId50" display="http://cougarstats.com/games.php?show=details&amp;game_id=250"/>
    <hyperlink ref="M15" r:id="rId51" display="http://cougarstats.com/games.php?show=details&amp;game_id=249"/>
    <hyperlink ref="M16" r:id="rId52" display="http://cougarstats.com/games.php?show=details&amp;game_id=246"/>
    <hyperlink ref="M17" r:id="rId53" display="http://cougarstats.com/games.php?show=details&amp;game_id=245"/>
    <hyperlink ref="P10" r:id="rId54" display="http://cougarstats.com/games.php?show=seasonstats&amp;year=1993"/>
    <hyperlink ref="R12" r:id="rId55" display="http://cougarstats.com/games.php?show=details&amp;game_id=240"/>
    <hyperlink ref="R13" r:id="rId56" display="http://cougarstats.com/games.php?show=details&amp;game_id=238"/>
    <hyperlink ref="R14" r:id="rId57" display="http://cougarstats.com/games.php?show=details&amp;game_id=236"/>
    <hyperlink ref="R15" r:id="rId58" display="http://cougarstats.com/games.php?show=details&amp;game_id=235"/>
    <hyperlink ref="R16" r:id="rId59" display="http://cougarstats.com/games.php?show=details&amp;game_id=232"/>
    <hyperlink ref="R17" r:id="rId60" display="http://cougarstats.com/games.php?show=details&amp;game_id=231"/>
    <hyperlink ref="U10" r:id="rId61" display="http://cougarstats.com/games.php?show=seasonstats&amp;year=1994"/>
    <hyperlink ref="W12" r:id="rId62" display="http://cougarstats.com/games.php?show=details&amp;game_id=227"/>
    <hyperlink ref="W13" r:id="rId63" display="http://cougarstats.com/games.php?show=details&amp;game_id=226"/>
    <hyperlink ref="W14" r:id="rId64" display="http://cougarstats.com/games.php?show=details&amp;game_id=225"/>
    <hyperlink ref="W15" r:id="rId65" display="http://cougarstats.com/games.php?show=details&amp;game_id=221"/>
    <hyperlink ref="W16" r:id="rId66" display="http://cougarstats.com/games.php?show=details&amp;game_id=220"/>
    <hyperlink ref="W17" r:id="rId67" display="http://cougarstats.com/games.php?show=details&amp;game_id=219"/>
    <hyperlink ref="A19" r:id="rId68" display="http://cougarstats.com/games.php?show=seasonstats&amp;year=1999"/>
    <hyperlink ref="C21" r:id="rId69" display="http://cougarstats.com/games.php?show=details&amp;game_id=164"/>
    <hyperlink ref="C22" r:id="rId70" display="http://cougarstats.com/games.php?show=details&amp;game_id=163"/>
    <hyperlink ref="C23" r:id="rId71" display="http://cougarstats.com/games.php?show=details&amp;game_id=161"/>
    <hyperlink ref="C24" r:id="rId72" display="http://cougarstats.com/games.php?show=details&amp;game_id=158"/>
    <hyperlink ref="C25" r:id="rId73" display="http://cougarstats.com/games.php?show=details&amp;game_id=155"/>
    <hyperlink ref="F19" r:id="rId74" display="http://cougarstats.com/games.php?show=seasonstats&amp;year=2000"/>
    <hyperlink ref="H21" r:id="rId75" display="http://cougarstats.com/games.php?show=details&amp;game_id=150"/>
    <hyperlink ref="H22" r:id="rId76" display="http://cougarstats.com/games.php?show=details&amp;game_id=149"/>
    <hyperlink ref="H23" r:id="rId77" display="http://cougarstats.com/games.php?show=details&amp;game_id=147"/>
    <hyperlink ref="H24" r:id="rId78" display="http://cougarstats.com/games.php?show=details&amp;game_id=146"/>
    <hyperlink ref="H25" r:id="rId79" display="http://cougarstats.com/games.php?show=details&amp;game_id=145"/>
    <hyperlink ref="H26" r:id="rId80" display="http://cougarstats.com/games.php?show=details&amp;game_id=143"/>
    <hyperlink ref="K19" r:id="rId81" display="http://cougarstats.com/games.php?show=seasonstats&amp;year=2001"/>
    <hyperlink ref="M21" r:id="rId82" display="http://cougarstats.com/games.php?show=details&amp;game_id=141"/>
    <hyperlink ref="M22" r:id="rId83" display="http://cougarstats.com/games.php?show=details&amp;game_id=140"/>
    <hyperlink ref="M23" r:id="rId84" display="http://cougarstats.com/games.php?show=details&amp;game_id=137"/>
    <hyperlink ref="M24" r:id="rId85" display="http://cougarstats.com/games.php?show=details&amp;game_id=135"/>
    <hyperlink ref="M25" r:id="rId86" display="http://cougarstats.com/games.php?show=details&amp;game_id=133"/>
    <hyperlink ref="M26" r:id="rId87" display="http://cougarstats.com/games.php?show=details&amp;game_id=131"/>
    <hyperlink ref="P19" r:id="rId88" display="http://cougarstats.com/games.php?show=seasonstats&amp;year=2002"/>
    <hyperlink ref="R21" r:id="rId89" display="http://cougarstats.com/games.php?show=details&amp;game_id=127"/>
    <hyperlink ref="R22" r:id="rId90" display="http://cougarstats.com/games.php?show=details&amp;game_id=126"/>
    <hyperlink ref="R23" r:id="rId91" display="http://cougarstats.com/games.php?show=details&amp;game_id=121"/>
    <hyperlink ref="R24" r:id="rId92" display="http://cougarstats.com/games.php?show=details&amp;game_id=119"/>
    <hyperlink ref="R25" r:id="rId93" display="http://cougarstats.com/games.php?show=details&amp;game_id=118"/>
    <hyperlink ref="R26" r:id="rId94" display="http://cougarstats.com/games.php?show=details&amp;game_id=117"/>
    <hyperlink ref="U19" r:id="rId95" display="http://cougarstats.com/games.php?show=seasonstats&amp;year=2003"/>
    <hyperlink ref="W21" r:id="rId96" display="http://cougarstats.com/games.php?show=details&amp;game_id=115"/>
    <hyperlink ref="W22" r:id="rId97" display="http://cougarstats.com/games.php?show=details&amp;game_id=112"/>
    <hyperlink ref="W23" r:id="rId98" display="http://cougarstats.com/games.php?show=details&amp;game_id=111"/>
    <hyperlink ref="W24" r:id="rId99" display="http://cougarstats.com/games.php?show=details&amp;game_id=109"/>
    <hyperlink ref="W25" r:id="rId100" display="http://cougarstats.com/games.php?show=details&amp;game_id=2"/>
    <hyperlink ref="W26" r:id="rId101" display="http://cougarstats.com/games.php?show=details&amp;game_id=104"/>
    <hyperlink ref="A28" r:id="rId102" display="http://cougarstats.com/games.php?show=seasonstats&amp;year=2011"/>
    <hyperlink ref="C30" r:id="rId103" display="http://cougarstats.com/games.php?show=details&amp;game_id=13"/>
    <hyperlink ref="C31" r:id="rId104" display="http://cougarstats.com/games.php?show=details&amp;game_id=12"/>
    <hyperlink ref="C32" r:id="rId105" display="http://cougarstats.com/games.php?show=details&amp;game_id=11"/>
    <hyperlink ref="C33" r:id="rId106" display="http://cougarstats.com/games.php?show=details&amp;game_id=10"/>
    <hyperlink ref="C34" r:id="rId107" display="http://cougarstats.com/games.php?show=details&amp;game_id=8"/>
    <hyperlink ref="C35" r:id="rId108" display="http://cougarstats.com/games.php?show=details&amp;game_id=6"/>
    <hyperlink ref="C36" r:id="rId109" display="http://cougarstats.com/games.php?show=details&amp;game_id=5"/>
    <hyperlink ref="F28" r:id="rId110" display="http://cougarstats.com/games.php?show=seasonstats&amp;year=2012"/>
    <hyperlink ref="H30" r:id="rId111" display="http://cougarstats.com/games.php?show=details&amp;game_id=944"/>
    <hyperlink ref="H31" r:id="rId112" display="http://cougarstats.com/games.php?show=details&amp;game_id=945"/>
    <hyperlink ref="H32" r:id="rId113" display="http://cougarstats.com/games.php?show=details&amp;game_id=948"/>
    <hyperlink ref="H33" r:id="rId114" display="http://cougarstats.com/games.php?show=details&amp;game_id=949"/>
    <hyperlink ref="H34" r:id="rId115" display="http://cougarstats.com/games.php?show=details&amp;game_id=950"/>
    <hyperlink ref="H35" r:id="rId116" display="http://cougarstats.com/games.php?show=details&amp;game_id=953"/>
    <hyperlink ref="K28" r:id="rId117" display="http://cougarstats.com/games.php?show=seasonstats&amp;year=2013"/>
    <hyperlink ref="M30" r:id="rId118" display="http://cougarstats.com/games.php?show=details&amp;game_id=958"/>
    <hyperlink ref="M31" r:id="rId119" display="http://cougarstats.com/games.php?show=details&amp;game_id=959"/>
    <hyperlink ref="M32" r:id="rId120" display="http://cougarstats.com/games.php?show=details&amp;game_id=2517"/>
    <hyperlink ref="M33" r:id="rId121" display="http://cougarstats.com/games.php?show=details&amp;game_id=961"/>
    <hyperlink ref="M34" r:id="rId122" display="http://cougarstats.com/games.php?show=details&amp;game_id=963"/>
    <hyperlink ref="M35" r:id="rId123" display="http://cougarstats.com/games.php?show=details&amp;game_id=965"/>
    <hyperlink ref="P28" r:id="rId124" display="http://cougarstats.com/games.php?show=seasonstats&amp;year=2014"/>
    <hyperlink ref="R30" r:id="rId125" display="http://cougarstats.com/games.php?show=details&amp;game_id=3034"/>
    <hyperlink ref="R31" r:id="rId126" display="http://cougarstats.com/games.php?show=details&amp;game_id=3033"/>
    <hyperlink ref="R32" r:id="rId127" display="http://cougarstats.com/games.php?show=details&amp;game_id=3035"/>
    <hyperlink ref="R33" r:id="rId128" display="http://cougarstats.com/games.php?show=details&amp;game_id=3037"/>
    <hyperlink ref="R34" r:id="rId129" display="http://cougarstats.com/games.php?show=details&amp;game_id=3040"/>
    <hyperlink ref="R35" r:id="rId130" display="http://cougarstats.com/games.php?show=details&amp;game_id=304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zoomScaleNormal="100" workbookViewId="0">
      <selection activeCell="L39" sqref="L39:L40"/>
    </sheetView>
  </sheetViews>
  <sheetFormatPr defaultRowHeight="15" x14ac:dyDescent="0.25"/>
  <cols>
    <col min="1" max="1" width="6.7109375" style="12" bestFit="1" customWidth="1"/>
    <col min="2" max="4" width="3.5703125" style="13" bestFit="1" customWidth="1"/>
    <col min="5" max="5" width="13.140625" style="12" bestFit="1" customWidth="1"/>
    <col min="6" max="6" width="8.42578125" style="12" bestFit="1" customWidth="1"/>
    <col min="7" max="7" width="2.7109375" style="12" customWidth="1"/>
    <col min="8" max="8" width="6.7109375" style="12" bestFit="1" customWidth="1"/>
    <col min="9" max="11" width="3.5703125" style="13" bestFit="1" customWidth="1"/>
    <col min="12" max="12" width="13.28515625" style="12" bestFit="1" customWidth="1"/>
    <col min="13" max="13" width="8.42578125" style="12" bestFit="1" customWidth="1"/>
    <col min="14" max="14" width="2.7109375" style="12" customWidth="1"/>
    <col min="15" max="15" width="6.7109375" style="12" bestFit="1" customWidth="1"/>
    <col min="16" max="18" width="3.5703125" style="13" bestFit="1" customWidth="1"/>
    <col min="19" max="19" width="12.5703125" style="12" bestFit="1" customWidth="1"/>
    <col min="20" max="20" width="8.42578125" style="12" bestFit="1" customWidth="1"/>
    <col min="21" max="21" width="2.7109375" style="12" customWidth="1"/>
    <col min="22" max="22" width="6.7109375" style="12" bestFit="1" customWidth="1"/>
    <col min="23" max="25" width="3.5703125" style="13" bestFit="1" customWidth="1"/>
    <col min="26" max="26" width="14.28515625" style="12" bestFit="1" customWidth="1"/>
    <col min="27" max="27" width="8.42578125" style="12" bestFit="1" customWidth="1"/>
    <col min="28" max="28" width="2.7109375" style="12" customWidth="1"/>
    <col min="29" max="29" width="7.28515625" style="12" bestFit="1" customWidth="1"/>
    <col min="30" max="32" width="3.5703125" style="13" bestFit="1" customWidth="1"/>
    <col min="33" max="33" width="11.42578125" style="12" bestFit="1" customWidth="1"/>
    <col min="34" max="34" width="8.42578125" style="12" bestFit="1" customWidth="1"/>
    <col min="35" max="16384" width="9.140625" style="12"/>
  </cols>
  <sheetData>
    <row r="1" spans="1:34" x14ac:dyDescent="0.25">
      <c r="A1" s="45" t="s">
        <v>346</v>
      </c>
      <c r="B1" s="45"/>
      <c r="C1" s="45"/>
      <c r="D1" s="45"/>
      <c r="E1" s="45"/>
      <c r="F1" s="45"/>
      <c r="G1" s="44"/>
      <c r="H1" s="45" t="s">
        <v>347</v>
      </c>
      <c r="I1" s="45"/>
      <c r="J1" s="45"/>
      <c r="K1" s="45"/>
      <c r="L1" s="45"/>
      <c r="M1" s="45"/>
      <c r="N1" s="44"/>
      <c r="O1" s="45" t="s">
        <v>56</v>
      </c>
      <c r="P1" s="45"/>
      <c r="Q1" s="45"/>
      <c r="R1" s="45"/>
      <c r="S1" s="45"/>
      <c r="T1" s="45"/>
      <c r="U1" s="44"/>
      <c r="V1" s="45" t="s">
        <v>348</v>
      </c>
      <c r="W1" s="45"/>
      <c r="X1" s="45"/>
      <c r="Y1" s="45"/>
      <c r="Z1" s="45"/>
      <c r="AA1" s="45"/>
      <c r="AB1" s="44"/>
      <c r="AC1" s="45" t="s">
        <v>349</v>
      </c>
      <c r="AD1" s="45"/>
      <c r="AE1" s="45"/>
      <c r="AF1" s="45"/>
      <c r="AG1" s="45"/>
      <c r="AH1" s="45"/>
    </row>
    <row r="2" spans="1:34" s="18" customFormat="1" x14ac:dyDescent="0.25">
      <c r="A2" s="28" t="s">
        <v>1</v>
      </c>
      <c r="B2" s="29" t="s">
        <v>399</v>
      </c>
      <c r="C2" s="29" t="s">
        <v>400</v>
      </c>
      <c r="D2" s="29" t="s">
        <v>401</v>
      </c>
      <c r="E2" s="28" t="s">
        <v>2</v>
      </c>
      <c r="F2" s="28" t="s">
        <v>3</v>
      </c>
      <c r="H2" s="28" t="s">
        <v>1</v>
      </c>
      <c r="I2" s="29" t="s">
        <v>399</v>
      </c>
      <c r="J2" s="29" t="s">
        <v>400</v>
      </c>
      <c r="K2" s="29" t="s">
        <v>401</v>
      </c>
      <c r="L2" s="28" t="s">
        <v>2</v>
      </c>
      <c r="M2" s="28" t="s">
        <v>3</v>
      </c>
      <c r="O2" s="28" t="s">
        <v>1</v>
      </c>
      <c r="P2" s="29" t="s">
        <v>399</v>
      </c>
      <c r="Q2" s="29" t="s">
        <v>400</v>
      </c>
      <c r="R2" s="29" t="s">
        <v>401</v>
      </c>
      <c r="S2" s="28" t="s">
        <v>2</v>
      </c>
      <c r="T2" s="28" t="s">
        <v>3</v>
      </c>
      <c r="V2" s="28" t="s">
        <v>1</v>
      </c>
      <c r="W2" s="29" t="s">
        <v>399</v>
      </c>
      <c r="X2" s="29" t="s">
        <v>400</v>
      </c>
      <c r="Y2" s="29" t="s">
        <v>401</v>
      </c>
      <c r="Z2" s="28" t="s">
        <v>2</v>
      </c>
      <c r="AA2" s="28" t="s">
        <v>3</v>
      </c>
      <c r="AC2" s="28" t="s">
        <v>1</v>
      </c>
      <c r="AD2" s="29" t="s">
        <v>399</v>
      </c>
      <c r="AE2" s="29" t="s">
        <v>400</v>
      </c>
      <c r="AF2" s="29" t="s">
        <v>401</v>
      </c>
      <c r="AG2" s="28" t="s">
        <v>2</v>
      </c>
      <c r="AH2" s="28" t="s">
        <v>3</v>
      </c>
    </row>
    <row r="3" spans="1:34" x14ac:dyDescent="0.25">
      <c r="A3" s="30">
        <v>41895</v>
      </c>
      <c r="B3" s="19">
        <v>4</v>
      </c>
      <c r="C3" s="19">
        <v>8</v>
      </c>
      <c r="D3" s="19"/>
      <c r="E3" s="40" t="s">
        <v>324</v>
      </c>
      <c r="F3" s="31" t="s">
        <v>7</v>
      </c>
      <c r="H3" s="30">
        <v>41894</v>
      </c>
      <c r="I3" s="19">
        <v>4</v>
      </c>
      <c r="J3" s="19">
        <v>7</v>
      </c>
      <c r="K3" s="19"/>
      <c r="L3" s="40" t="s">
        <v>327</v>
      </c>
      <c r="M3" s="31" t="s">
        <v>34</v>
      </c>
      <c r="O3" s="30">
        <v>41907</v>
      </c>
      <c r="P3" s="19">
        <v>8</v>
      </c>
      <c r="Q3" s="19">
        <v>5</v>
      </c>
      <c r="R3" s="19"/>
      <c r="S3" s="40" t="s">
        <v>327</v>
      </c>
      <c r="T3" s="31" t="s">
        <v>60</v>
      </c>
      <c r="V3" s="30">
        <v>41899</v>
      </c>
      <c r="W3" s="19">
        <v>8</v>
      </c>
      <c r="X3" s="19">
        <v>3</v>
      </c>
      <c r="Y3" s="19"/>
      <c r="Z3" s="40" t="s">
        <v>345</v>
      </c>
      <c r="AA3" s="31" t="s">
        <v>76</v>
      </c>
      <c r="AC3" s="30">
        <v>41890</v>
      </c>
      <c r="AD3" s="19">
        <v>5</v>
      </c>
      <c r="AE3" s="19">
        <v>6</v>
      </c>
      <c r="AF3" s="19"/>
      <c r="AG3" s="40" t="s">
        <v>93</v>
      </c>
      <c r="AH3" s="31" t="s">
        <v>94</v>
      </c>
    </row>
    <row r="4" spans="1:34" x14ac:dyDescent="0.25">
      <c r="A4" s="30">
        <v>41909</v>
      </c>
      <c r="B4" s="19">
        <v>8</v>
      </c>
      <c r="C4" s="19">
        <v>3</v>
      </c>
      <c r="D4" s="19"/>
      <c r="E4" s="40" t="s">
        <v>331</v>
      </c>
      <c r="F4" s="31" t="s">
        <v>11</v>
      </c>
      <c r="H4" s="30">
        <v>41914</v>
      </c>
      <c r="I4" s="19">
        <v>5</v>
      </c>
      <c r="J4" s="19">
        <v>5</v>
      </c>
      <c r="K4" s="19">
        <v>1</v>
      </c>
      <c r="L4" s="40" t="s">
        <v>330</v>
      </c>
      <c r="M4" s="31" t="s">
        <v>40</v>
      </c>
      <c r="O4" s="30">
        <v>41928</v>
      </c>
      <c r="P4" s="19">
        <v>6</v>
      </c>
      <c r="Q4" s="19">
        <v>5</v>
      </c>
      <c r="R4" s="19"/>
      <c r="S4" s="40" t="s">
        <v>63</v>
      </c>
      <c r="T4" s="31" t="s">
        <v>64</v>
      </c>
      <c r="V4" s="30">
        <v>41927</v>
      </c>
      <c r="W4" s="19">
        <v>6</v>
      </c>
      <c r="X4" s="19">
        <v>6</v>
      </c>
      <c r="Y4" s="19"/>
      <c r="Z4" s="40" t="s">
        <v>328</v>
      </c>
      <c r="AA4" s="31" t="s">
        <v>82</v>
      </c>
      <c r="AC4" s="30">
        <v>41897</v>
      </c>
      <c r="AD4" s="19">
        <v>6</v>
      </c>
      <c r="AE4" s="19">
        <v>5</v>
      </c>
      <c r="AF4" s="19"/>
      <c r="AG4" s="40" t="s">
        <v>95</v>
      </c>
      <c r="AH4" s="31" t="s">
        <v>96</v>
      </c>
    </row>
    <row r="5" spans="1:34" x14ac:dyDescent="0.25">
      <c r="A5" s="30">
        <v>41923</v>
      </c>
      <c r="B5" s="19">
        <v>6</v>
      </c>
      <c r="C5" s="19">
        <v>5</v>
      </c>
      <c r="D5" s="19"/>
      <c r="E5" s="40" t="s">
        <v>12</v>
      </c>
      <c r="F5" s="31" t="s">
        <v>13</v>
      </c>
      <c r="H5" s="30">
        <v>41922</v>
      </c>
      <c r="I5" s="19">
        <v>6</v>
      </c>
      <c r="J5" s="19">
        <v>6</v>
      </c>
      <c r="K5" s="19"/>
      <c r="L5" s="40" t="s">
        <v>41</v>
      </c>
      <c r="M5" s="31" t="s">
        <v>42</v>
      </c>
      <c r="O5" s="30">
        <v>41935</v>
      </c>
      <c r="P5" s="19">
        <v>4</v>
      </c>
      <c r="Q5" s="19">
        <v>7</v>
      </c>
      <c r="R5" s="19"/>
      <c r="S5" s="40" t="s">
        <v>326</v>
      </c>
      <c r="T5" s="31" t="s">
        <v>65</v>
      </c>
      <c r="V5" s="30">
        <v>41941</v>
      </c>
      <c r="W5" s="19">
        <v>5</v>
      </c>
      <c r="X5" s="19">
        <v>6</v>
      </c>
      <c r="Y5" s="19"/>
      <c r="Z5" s="40" t="s">
        <v>330</v>
      </c>
      <c r="AA5" s="31" t="s">
        <v>84</v>
      </c>
      <c r="AC5" s="30">
        <v>41925</v>
      </c>
      <c r="AD5" s="19">
        <v>6</v>
      </c>
      <c r="AE5" s="19">
        <v>6</v>
      </c>
      <c r="AF5" s="19"/>
      <c r="AG5" s="40" t="s">
        <v>12</v>
      </c>
      <c r="AH5" s="31" t="s">
        <v>99</v>
      </c>
    </row>
    <row r="6" spans="1:34" x14ac:dyDescent="0.25">
      <c r="A6" s="30">
        <v>41944</v>
      </c>
      <c r="B6" s="19">
        <v>1</v>
      </c>
      <c r="C6" s="19">
        <v>11</v>
      </c>
      <c r="D6" s="19"/>
      <c r="E6" s="40" t="s">
        <v>18</v>
      </c>
      <c r="F6" s="31" t="s">
        <v>19</v>
      </c>
      <c r="H6" s="30">
        <v>41943</v>
      </c>
      <c r="I6" s="19">
        <v>4</v>
      </c>
      <c r="J6" s="19">
        <v>7</v>
      </c>
      <c r="K6" s="19">
        <v>1</v>
      </c>
      <c r="L6" s="40" t="s">
        <v>328</v>
      </c>
      <c r="M6" s="31" t="s">
        <v>48</v>
      </c>
      <c r="O6" s="30">
        <v>41949</v>
      </c>
      <c r="P6" s="19">
        <v>5</v>
      </c>
      <c r="Q6" s="19">
        <v>7</v>
      </c>
      <c r="R6" s="19"/>
      <c r="S6" s="40" t="s">
        <v>12</v>
      </c>
      <c r="T6" s="31" t="s">
        <v>67</v>
      </c>
      <c r="V6" s="30">
        <v>41955</v>
      </c>
      <c r="W6" s="19">
        <v>5</v>
      </c>
      <c r="X6" s="19">
        <v>7</v>
      </c>
      <c r="Y6" s="19"/>
      <c r="Z6" s="40" t="s">
        <v>326</v>
      </c>
      <c r="AA6" s="31" t="s">
        <v>86</v>
      </c>
      <c r="AC6" s="30">
        <v>41946</v>
      </c>
      <c r="AD6" s="19">
        <v>2</v>
      </c>
      <c r="AE6" s="19">
        <v>9</v>
      </c>
      <c r="AF6" s="19"/>
      <c r="AG6" s="40" t="s">
        <v>18</v>
      </c>
      <c r="AH6" s="31" t="s">
        <v>102</v>
      </c>
    </row>
    <row r="7" spans="1:34" x14ac:dyDescent="0.25">
      <c r="A7" s="30">
        <v>41951</v>
      </c>
      <c r="B7" s="19">
        <v>6</v>
      </c>
      <c r="C7" s="19">
        <v>5</v>
      </c>
      <c r="D7" s="19"/>
      <c r="E7" s="40" t="s">
        <v>325</v>
      </c>
      <c r="F7" s="31" t="s">
        <v>21</v>
      </c>
      <c r="H7" s="30">
        <v>41964</v>
      </c>
      <c r="I7" s="19">
        <v>8</v>
      </c>
      <c r="J7" s="19">
        <v>2</v>
      </c>
      <c r="K7" s="19">
        <v>1</v>
      </c>
      <c r="L7" s="40" t="s">
        <v>52</v>
      </c>
      <c r="M7" s="31" t="s">
        <v>53</v>
      </c>
      <c r="O7" s="30">
        <v>41956</v>
      </c>
      <c r="P7" s="19">
        <v>7</v>
      </c>
      <c r="Q7" s="19">
        <v>5</v>
      </c>
      <c r="R7" s="19"/>
      <c r="S7" s="40" t="s">
        <v>324</v>
      </c>
      <c r="T7" s="31" t="s">
        <v>68</v>
      </c>
      <c r="V7" s="30">
        <v>41962</v>
      </c>
      <c r="W7" s="19">
        <v>5</v>
      </c>
      <c r="X7" s="19">
        <v>6</v>
      </c>
      <c r="Y7" s="19"/>
      <c r="Z7" s="40" t="s">
        <v>52</v>
      </c>
      <c r="AA7" s="31" t="s">
        <v>87</v>
      </c>
      <c r="AC7" s="30">
        <v>41953</v>
      </c>
      <c r="AD7" s="19">
        <v>5</v>
      </c>
      <c r="AE7" s="19">
        <v>6</v>
      </c>
      <c r="AF7" s="19">
        <v>1</v>
      </c>
      <c r="AG7" s="40" t="s">
        <v>324</v>
      </c>
      <c r="AH7" s="31" t="s">
        <v>103</v>
      </c>
    </row>
    <row r="8" spans="1:34" x14ac:dyDescent="0.25">
      <c r="A8" s="30">
        <v>41958</v>
      </c>
      <c r="B8" s="19">
        <v>6</v>
      </c>
      <c r="C8" s="19">
        <v>4</v>
      </c>
      <c r="D8" s="19">
        <v>1</v>
      </c>
      <c r="E8" s="40" t="s">
        <v>326</v>
      </c>
      <c r="F8" s="31" t="s">
        <v>23</v>
      </c>
      <c r="I8" s="32">
        <f>SUM(I3:I7)</f>
        <v>27</v>
      </c>
      <c r="J8" s="32">
        <f t="shared" ref="J8:K8" si="0">SUM(J3:J7)</f>
        <v>27</v>
      </c>
      <c r="K8" s="32">
        <f t="shared" si="0"/>
        <v>3</v>
      </c>
      <c r="L8" s="27" t="s">
        <v>397</v>
      </c>
      <c r="M8" s="34" t="s">
        <v>402</v>
      </c>
      <c r="P8" s="32">
        <f>SUM(P3:P7)</f>
        <v>30</v>
      </c>
      <c r="Q8" s="32">
        <f t="shared" ref="Q8:R8" si="1">SUM(Q3:Q7)</f>
        <v>29</v>
      </c>
      <c r="R8" s="32">
        <f t="shared" si="1"/>
        <v>0</v>
      </c>
      <c r="S8" s="27" t="s">
        <v>397</v>
      </c>
      <c r="T8" s="34" t="s">
        <v>402</v>
      </c>
      <c r="W8" s="32">
        <f>SUM(W3:W7)</f>
        <v>29</v>
      </c>
      <c r="X8" s="32">
        <f t="shared" ref="X8:Y8" si="2">SUM(X3:X7)</f>
        <v>28</v>
      </c>
      <c r="Y8" s="32">
        <f t="shared" si="2"/>
        <v>0</v>
      </c>
      <c r="Z8" s="27" t="s">
        <v>397</v>
      </c>
      <c r="AA8" s="34" t="s">
        <v>402</v>
      </c>
      <c r="AC8" s="30">
        <v>41967</v>
      </c>
      <c r="AD8" s="19">
        <v>2</v>
      </c>
      <c r="AE8" s="19">
        <v>9</v>
      </c>
      <c r="AF8" s="19"/>
      <c r="AG8" s="40" t="s">
        <v>330</v>
      </c>
      <c r="AH8" s="31" t="s">
        <v>105</v>
      </c>
    </row>
    <row r="9" spans="1:34" x14ac:dyDescent="0.25">
      <c r="A9" s="14"/>
      <c r="B9" s="26">
        <f>SUM(B3:B8)</f>
        <v>31</v>
      </c>
      <c r="C9" s="26">
        <f t="shared" ref="C9:D9" si="3">SUM(C3:C8)</f>
        <v>36</v>
      </c>
      <c r="D9" s="26">
        <f t="shared" si="3"/>
        <v>1</v>
      </c>
      <c r="E9" s="27" t="s">
        <v>397</v>
      </c>
      <c r="F9" s="34" t="s">
        <v>402</v>
      </c>
      <c r="I9" s="23">
        <f>MMULT(I8, 1/5)</f>
        <v>5.4</v>
      </c>
      <c r="J9" s="23">
        <f t="shared" ref="J9:K9" si="4">MMULT(J8, 1/5)</f>
        <v>5.4</v>
      </c>
      <c r="K9" s="23">
        <f t="shared" si="4"/>
        <v>0.60000000000000009</v>
      </c>
      <c r="L9" s="22" t="s">
        <v>398</v>
      </c>
      <c r="M9" s="35" t="s">
        <v>404</v>
      </c>
      <c r="P9" s="23">
        <f>MMULT(P8, 1/5)</f>
        <v>6</v>
      </c>
      <c r="Q9" s="23">
        <f t="shared" ref="Q9:R9" si="5">MMULT(Q8, 1/5)</f>
        <v>5.8000000000000007</v>
      </c>
      <c r="R9" s="23">
        <f t="shared" si="5"/>
        <v>0</v>
      </c>
      <c r="S9" s="22" t="s">
        <v>398</v>
      </c>
      <c r="T9" s="35" t="s">
        <v>404</v>
      </c>
      <c r="W9" s="23">
        <f>MMULT(W8, 1/5)</f>
        <v>5.8000000000000007</v>
      </c>
      <c r="X9" s="23">
        <f t="shared" ref="X9:Y9" si="6">MMULT(X8, 1/5)</f>
        <v>5.6000000000000005</v>
      </c>
      <c r="Y9" s="23">
        <f t="shared" si="6"/>
        <v>0</v>
      </c>
      <c r="Z9" s="22" t="s">
        <v>398</v>
      </c>
      <c r="AA9" s="35" t="s">
        <v>405</v>
      </c>
      <c r="AC9" s="14"/>
      <c r="AD9" s="26">
        <f>SUM(AD3:AD8)</f>
        <v>26</v>
      </c>
      <c r="AE9" s="26">
        <f t="shared" ref="AE9:AF9" si="7">SUM(AE3:AE8)</f>
        <v>41</v>
      </c>
      <c r="AF9" s="26">
        <f t="shared" si="7"/>
        <v>1</v>
      </c>
      <c r="AG9" s="27" t="s">
        <v>397</v>
      </c>
      <c r="AH9" s="34" t="s">
        <v>402</v>
      </c>
    </row>
    <row r="10" spans="1:34" x14ac:dyDescent="0.25">
      <c r="A10" s="14"/>
      <c r="B10" s="25">
        <f>MMULT(B9, 1/6)</f>
        <v>5.1666666666666661</v>
      </c>
      <c r="C10" s="25">
        <f t="shared" ref="C10:D10" si="8">MMULT(C9, 1/6)</f>
        <v>6</v>
      </c>
      <c r="D10" s="25">
        <f t="shared" si="8"/>
        <v>0.16666666666666666</v>
      </c>
      <c r="E10" s="22" t="s">
        <v>398</v>
      </c>
      <c r="F10" s="35" t="s">
        <v>403</v>
      </c>
      <c r="AC10" s="14"/>
      <c r="AD10" s="25">
        <f>MMULT(AD9, 1/6)</f>
        <v>4.333333333333333</v>
      </c>
      <c r="AE10" s="25">
        <f t="shared" ref="AE10:AF10" si="9">MMULT(AE9, 1/6)</f>
        <v>6.833333333333333</v>
      </c>
      <c r="AF10" s="25">
        <f t="shared" si="9"/>
        <v>0.16666666666666666</v>
      </c>
      <c r="AG10" s="22" t="s">
        <v>398</v>
      </c>
      <c r="AH10" s="35" t="s">
        <v>403</v>
      </c>
    </row>
    <row r="12" spans="1:34" x14ac:dyDescent="0.25">
      <c r="A12" s="45" t="s">
        <v>351</v>
      </c>
      <c r="B12" s="45"/>
      <c r="C12" s="45"/>
      <c r="D12" s="45"/>
      <c r="E12" s="45"/>
      <c r="F12" s="45"/>
      <c r="G12" s="44"/>
      <c r="H12" s="45" t="s">
        <v>352</v>
      </c>
      <c r="I12" s="45"/>
      <c r="J12" s="45"/>
      <c r="K12" s="45"/>
      <c r="L12" s="45"/>
      <c r="M12" s="45"/>
      <c r="N12" s="44"/>
      <c r="O12" s="45" t="s">
        <v>140</v>
      </c>
      <c r="P12" s="45"/>
      <c r="Q12" s="45"/>
      <c r="R12" s="45"/>
      <c r="S12" s="45"/>
      <c r="T12" s="45"/>
      <c r="U12" s="44"/>
      <c r="V12" s="45" t="s">
        <v>159</v>
      </c>
      <c r="W12" s="45"/>
      <c r="X12" s="45"/>
      <c r="Y12" s="45"/>
      <c r="Z12" s="45"/>
      <c r="AA12" s="45"/>
      <c r="AB12" s="44"/>
      <c r="AC12" s="45" t="s">
        <v>356</v>
      </c>
      <c r="AD12" s="45"/>
      <c r="AE12" s="45"/>
      <c r="AF12" s="45"/>
      <c r="AG12" s="45"/>
      <c r="AH12" s="45"/>
    </row>
    <row r="13" spans="1:34" s="18" customFormat="1" x14ac:dyDescent="0.25">
      <c r="A13" s="28" t="s">
        <v>1</v>
      </c>
      <c r="B13" s="29" t="s">
        <v>399</v>
      </c>
      <c r="C13" s="29" t="s">
        <v>400</v>
      </c>
      <c r="D13" s="29" t="s">
        <v>401</v>
      </c>
      <c r="E13" s="28" t="s">
        <v>2</v>
      </c>
      <c r="F13" s="28" t="s">
        <v>3</v>
      </c>
      <c r="H13" s="28" t="s">
        <v>1</v>
      </c>
      <c r="I13" s="29" t="s">
        <v>399</v>
      </c>
      <c r="J13" s="29" t="s">
        <v>400</v>
      </c>
      <c r="K13" s="29" t="s">
        <v>401</v>
      </c>
      <c r="L13" s="28" t="s">
        <v>2</v>
      </c>
      <c r="M13" s="28" t="s">
        <v>3</v>
      </c>
      <c r="O13" s="28" t="s">
        <v>1</v>
      </c>
      <c r="P13" s="29" t="s">
        <v>399</v>
      </c>
      <c r="Q13" s="29" t="s">
        <v>400</v>
      </c>
      <c r="R13" s="29" t="s">
        <v>401</v>
      </c>
      <c r="S13" s="28" t="s">
        <v>2</v>
      </c>
      <c r="T13" s="28" t="s">
        <v>3</v>
      </c>
      <c r="V13" s="28" t="s">
        <v>1</v>
      </c>
      <c r="W13" s="29" t="s">
        <v>399</v>
      </c>
      <c r="X13" s="29" t="s">
        <v>400</v>
      </c>
      <c r="Y13" s="29" t="s">
        <v>401</v>
      </c>
      <c r="Z13" s="28" t="s">
        <v>2</v>
      </c>
      <c r="AA13" s="28" t="s">
        <v>3</v>
      </c>
      <c r="AC13" s="28" t="s">
        <v>1</v>
      </c>
      <c r="AD13" s="29" t="s">
        <v>399</v>
      </c>
      <c r="AE13" s="29" t="s">
        <v>400</v>
      </c>
      <c r="AF13" s="29" t="s">
        <v>401</v>
      </c>
      <c r="AG13" s="28" t="s">
        <v>2</v>
      </c>
      <c r="AH13" s="28" t="s">
        <v>3</v>
      </c>
    </row>
    <row r="14" spans="1:34" x14ac:dyDescent="0.25">
      <c r="A14" s="30">
        <v>41890</v>
      </c>
      <c r="B14" s="19">
        <v>10</v>
      </c>
      <c r="C14" s="19">
        <v>2</v>
      </c>
      <c r="D14" s="19"/>
      <c r="E14" s="40" t="s">
        <v>350</v>
      </c>
      <c r="F14" s="31" t="s">
        <v>111</v>
      </c>
      <c r="H14" s="30">
        <v>41910</v>
      </c>
      <c r="I14" s="19">
        <v>10</v>
      </c>
      <c r="J14" s="19">
        <v>3</v>
      </c>
      <c r="K14" s="19"/>
      <c r="L14" s="40" t="s">
        <v>353</v>
      </c>
      <c r="M14" s="31" t="s">
        <v>130</v>
      </c>
      <c r="O14" s="30">
        <v>41892</v>
      </c>
      <c r="P14" s="19">
        <v>5</v>
      </c>
      <c r="Q14" s="19">
        <v>5</v>
      </c>
      <c r="R14" s="19">
        <v>1</v>
      </c>
      <c r="S14" s="40" t="s">
        <v>324</v>
      </c>
      <c r="T14" s="31" t="s">
        <v>142</v>
      </c>
      <c r="V14" s="30">
        <v>41893</v>
      </c>
      <c r="W14" s="19">
        <v>6</v>
      </c>
      <c r="X14" s="19">
        <v>6</v>
      </c>
      <c r="Y14" s="19"/>
      <c r="Z14" s="40" t="s">
        <v>63</v>
      </c>
      <c r="AA14" s="31" t="s">
        <v>99</v>
      </c>
      <c r="AC14" s="30">
        <v>41899</v>
      </c>
      <c r="AD14" s="19">
        <v>10</v>
      </c>
      <c r="AE14" s="19">
        <v>2</v>
      </c>
      <c r="AF14" s="19"/>
      <c r="AG14" s="40" t="s">
        <v>357</v>
      </c>
      <c r="AH14" s="31" t="s">
        <v>171</v>
      </c>
    </row>
    <row r="15" spans="1:34" x14ac:dyDescent="0.25">
      <c r="A15" s="30">
        <v>41897</v>
      </c>
      <c r="B15" s="19">
        <v>3</v>
      </c>
      <c r="C15" s="19">
        <v>8</v>
      </c>
      <c r="D15" s="19"/>
      <c r="E15" s="40" t="s">
        <v>343</v>
      </c>
      <c r="F15" s="31" t="s">
        <v>113</v>
      </c>
      <c r="H15" s="30">
        <v>41916</v>
      </c>
      <c r="I15" s="19">
        <v>5</v>
      </c>
      <c r="J15" s="19">
        <v>6</v>
      </c>
      <c r="K15" s="19"/>
      <c r="L15" s="40" t="s">
        <v>330</v>
      </c>
      <c r="M15" s="31" t="s">
        <v>131</v>
      </c>
      <c r="O15" s="30">
        <v>41901</v>
      </c>
      <c r="P15" s="19">
        <v>6</v>
      </c>
      <c r="Q15" s="19">
        <v>5</v>
      </c>
      <c r="R15" s="19"/>
      <c r="S15" s="40" t="s">
        <v>143</v>
      </c>
      <c r="T15" s="31" t="s">
        <v>144</v>
      </c>
      <c r="V15" s="30">
        <v>41907</v>
      </c>
      <c r="W15" s="19">
        <v>4</v>
      </c>
      <c r="X15" s="19">
        <v>8</v>
      </c>
      <c r="Y15" s="19"/>
      <c r="Z15" s="40" t="s">
        <v>327</v>
      </c>
      <c r="AA15" s="31" t="s">
        <v>162</v>
      </c>
      <c r="AC15" s="30">
        <v>41906</v>
      </c>
      <c r="AD15" s="19">
        <v>5</v>
      </c>
      <c r="AE15" s="19">
        <v>7</v>
      </c>
      <c r="AF15" s="19"/>
      <c r="AG15" s="40" t="s">
        <v>328</v>
      </c>
      <c r="AH15" s="31" t="s">
        <v>174</v>
      </c>
    </row>
    <row r="16" spans="1:34" x14ac:dyDescent="0.25">
      <c r="A16" s="30">
        <v>41904</v>
      </c>
      <c r="B16" s="19">
        <v>6</v>
      </c>
      <c r="C16" s="19">
        <v>5</v>
      </c>
      <c r="D16" s="19"/>
      <c r="E16" s="40" t="s">
        <v>324</v>
      </c>
      <c r="F16" s="31" t="s">
        <v>114</v>
      </c>
      <c r="H16" s="30">
        <v>41924</v>
      </c>
      <c r="I16" s="19">
        <v>4</v>
      </c>
      <c r="J16" s="19">
        <v>7</v>
      </c>
      <c r="K16" s="19">
        <v>1</v>
      </c>
      <c r="L16" s="40" t="s">
        <v>18</v>
      </c>
      <c r="M16" s="31" t="s">
        <v>132</v>
      </c>
      <c r="O16" s="30">
        <v>41914</v>
      </c>
      <c r="P16" s="19">
        <v>5</v>
      </c>
      <c r="Q16" s="19">
        <v>6</v>
      </c>
      <c r="R16" s="19"/>
      <c r="S16" s="40" t="s">
        <v>330</v>
      </c>
      <c r="T16" s="31" t="s">
        <v>146</v>
      </c>
      <c r="V16" s="30">
        <v>41928</v>
      </c>
      <c r="W16" s="19">
        <v>11</v>
      </c>
      <c r="X16" s="19">
        <v>1</v>
      </c>
      <c r="Y16" s="19"/>
      <c r="Z16" s="40" t="s">
        <v>355</v>
      </c>
      <c r="AA16" s="31" t="s">
        <v>165</v>
      </c>
      <c r="AC16" s="30">
        <v>41912</v>
      </c>
      <c r="AD16" s="19">
        <v>3</v>
      </c>
      <c r="AE16" s="19">
        <v>8</v>
      </c>
      <c r="AF16" s="19"/>
      <c r="AG16" s="40" t="s">
        <v>330</v>
      </c>
      <c r="AH16" s="31" t="s">
        <v>175</v>
      </c>
    </row>
    <row r="17" spans="1:34" x14ac:dyDescent="0.25">
      <c r="A17" s="30">
        <v>41925</v>
      </c>
      <c r="B17" s="19">
        <v>9</v>
      </c>
      <c r="C17" s="19">
        <v>4</v>
      </c>
      <c r="D17" s="19"/>
      <c r="E17" s="40" t="s">
        <v>326</v>
      </c>
      <c r="F17" s="31" t="s">
        <v>98</v>
      </c>
      <c r="H17" s="30">
        <v>41931</v>
      </c>
      <c r="I17" s="19">
        <v>4</v>
      </c>
      <c r="J17" s="19">
        <v>7</v>
      </c>
      <c r="K17" s="19">
        <v>1</v>
      </c>
      <c r="L17" s="40" t="s">
        <v>63</v>
      </c>
      <c r="M17" s="31" t="s">
        <v>133</v>
      </c>
      <c r="O17" s="30">
        <v>41922</v>
      </c>
      <c r="P17" s="19">
        <v>9</v>
      </c>
      <c r="Q17" s="19">
        <v>4</v>
      </c>
      <c r="R17" s="19"/>
      <c r="S17" s="40" t="s">
        <v>354</v>
      </c>
      <c r="T17" s="31" t="s">
        <v>148</v>
      </c>
      <c r="V17" s="30">
        <v>41935</v>
      </c>
      <c r="W17" s="19">
        <v>8</v>
      </c>
      <c r="X17" s="19">
        <v>4</v>
      </c>
      <c r="Y17" s="19"/>
      <c r="Z17" s="40" t="s">
        <v>329</v>
      </c>
      <c r="AA17" s="31" t="s">
        <v>166</v>
      </c>
      <c r="AC17" s="30">
        <v>41941</v>
      </c>
      <c r="AD17" s="19">
        <v>8</v>
      </c>
      <c r="AE17" s="19">
        <v>4</v>
      </c>
      <c r="AF17" s="19"/>
      <c r="AG17" s="40" t="s">
        <v>332</v>
      </c>
      <c r="AH17" s="31" t="s">
        <v>181</v>
      </c>
    </row>
    <row r="18" spans="1:34" x14ac:dyDescent="0.25">
      <c r="A18" s="30">
        <v>41939</v>
      </c>
      <c r="B18" s="19">
        <v>2</v>
      </c>
      <c r="C18" s="19">
        <v>10</v>
      </c>
      <c r="D18" s="19"/>
      <c r="E18" s="40" t="s">
        <v>328</v>
      </c>
      <c r="F18" s="31" t="s">
        <v>117</v>
      </c>
      <c r="H18" s="30">
        <v>41952</v>
      </c>
      <c r="I18" s="19">
        <v>4</v>
      </c>
      <c r="J18" s="19">
        <v>6</v>
      </c>
      <c r="K18" s="19">
        <v>1</v>
      </c>
      <c r="L18" s="40" t="s">
        <v>12</v>
      </c>
      <c r="M18" s="31" t="s">
        <v>135</v>
      </c>
      <c r="O18" s="30">
        <v>41943</v>
      </c>
      <c r="P18" s="19">
        <v>7</v>
      </c>
      <c r="Q18" s="19">
        <v>5</v>
      </c>
      <c r="R18" s="19"/>
      <c r="S18" s="40" t="s">
        <v>333</v>
      </c>
      <c r="T18" s="31" t="s">
        <v>153</v>
      </c>
      <c r="V18" s="30">
        <v>41963</v>
      </c>
      <c r="W18" s="19">
        <v>7</v>
      </c>
      <c r="X18" s="19">
        <v>6</v>
      </c>
      <c r="Y18" s="19"/>
      <c r="Z18" s="40" t="s">
        <v>52</v>
      </c>
      <c r="AA18" s="31" t="s">
        <v>169</v>
      </c>
      <c r="AC18" s="30">
        <v>41948</v>
      </c>
      <c r="AD18" s="19">
        <v>3</v>
      </c>
      <c r="AE18" s="19">
        <v>8</v>
      </c>
      <c r="AF18" s="19"/>
      <c r="AG18" s="40" t="s">
        <v>341</v>
      </c>
      <c r="AH18" s="31" t="s">
        <v>183</v>
      </c>
    </row>
    <row r="19" spans="1:34" x14ac:dyDescent="0.25">
      <c r="A19" s="30">
        <v>41967</v>
      </c>
      <c r="B19" s="19">
        <v>5</v>
      </c>
      <c r="C19" s="19">
        <v>5</v>
      </c>
      <c r="D19" s="19">
        <v>1</v>
      </c>
      <c r="E19" s="40" t="s">
        <v>330</v>
      </c>
      <c r="F19" s="31" t="s">
        <v>120</v>
      </c>
      <c r="H19" s="30">
        <v>41966</v>
      </c>
      <c r="I19" s="19">
        <v>7</v>
      </c>
      <c r="J19" s="19">
        <v>5</v>
      </c>
      <c r="K19" s="19"/>
      <c r="L19" s="40" t="s">
        <v>52</v>
      </c>
      <c r="M19" s="31" t="s">
        <v>137</v>
      </c>
      <c r="O19" s="30">
        <v>41950</v>
      </c>
      <c r="P19" s="19">
        <v>3</v>
      </c>
      <c r="Q19" s="19">
        <v>8</v>
      </c>
      <c r="R19" s="19"/>
      <c r="S19" s="40" t="s">
        <v>328</v>
      </c>
      <c r="T19" s="31" t="s">
        <v>154</v>
      </c>
      <c r="V19" s="30">
        <v>41970</v>
      </c>
      <c r="W19" s="19">
        <v>1</v>
      </c>
      <c r="X19" s="19">
        <v>11</v>
      </c>
      <c r="Y19" s="19"/>
      <c r="Z19" s="40" t="s">
        <v>18</v>
      </c>
      <c r="AA19" s="31" t="s">
        <v>170</v>
      </c>
      <c r="AC19" s="30">
        <v>41953</v>
      </c>
      <c r="AD19" s="19">
        <v>4</v>
      </c>
      <c r="AE19" s="19">
        <v>7</v>
      </c>
      <c r="AF19" s="19"/>
      <c r="AG19" s="40" t="s">
        <v>324</v>
      </c>
      <c r="AH19" s="31" t="s">
        <v>184</v>
      </c>
    </row>
    <row r="20" spans="1:34" x14ac:dyDescent="0.25">
      <c r="A20" s="14"/>
      <c r="B20" s="26">
        <f>SUM(B14:B19)</f>
        <v>35</v>
      </c>
      <c r="C20" s="26">
        <f t="shared" ref="C20:D20" si="10">SUM(C14:C19)</f>
        <v>34</v>
      </c>
      <c r="D20" s="26">
        <f t="shared" si="10"/>
        <v>1</v>
      </c>
      <c r="E20" s="27" t="s">
        <v>397</v>
      </c>
      <c r="F20" s="34" t="s">
        <v>402</v>
      </c>
      <c r="G20" s="15"/>
      <c r="H20" s="15"/>
      <c r="I20" s="26">
        <f t="shared" ref="I20:K20" si="11">SUM(I14:I19)</f>
        <v>34</v>
      </c>
      <c r="J20" s="26">
        <f t="shared" si="11"/>
        <v>34</v>
      </c>
      <c r="K20" s="26">
        <f t="shared" si="11"/>
        <v>3</v>
      </c>
      <c r="L20" s="22" t="s">
        <v>397</v>
      </c>
      <c r="M20" s="34" t="s">
        <v>402</v>
      </c>
      <c r="N20" s="15"/>
      <c r="O20" s="15"/>
      <c r="P20" s="26">
        <f t="shared" ref="P20:R20" si="12">SUM(P14:P19)</f>
        <v>35</v>
      </c>
      <c r="Q20" s="26">
        <f t="shared" si="12"/>
        <v>33</v>
      </c>
      <c r="R20" s="26">
        <f t="shared" si="12"/>
        <v>1</v>
      </c>
      <c r="S20" s="22" t="s">
        <v>397</v>
      </c>
      <c r="T20" s="34" t="s">
        <v>402</v>
      </c>
      <c r="U20" s="15"/>
      <c r="V20" s="15"/>
      <c r="W20" s="26">
        <f t="shared" ref="W20:Y20" si="13">SUM(W14:W19)</f>
        <v>37</v>
      </c>
      <c r="X20" s="26">
        <f t="shared" si="13"/>
        <v>36</v>
      </c>
      <c r="Y20" s="26">
        <f t="shared" si="13"/>
        <v>0</v>
      </c>
      <c r="Z20" s="22" t="s">
        <v>397</v>
      </c>
      <c r="AA20" s="34" t="s">
        <v>402</v>
      </c>
      <c r="AB20" s="15"/>
      <c r="AC20" s="15"/>
      <c r="AD20" s="26">
        <f t="shared" ref="AD20:AF20" si="14">SUM(AD14:AD19)</f>
        <v>33</v>
      </c>
      <c r="AE20" s="26">
        <f t="shared" si="14"/>
        <v>36</v>
      </c>
      <c r="AF20" s="26">
        <f t="shared" si="14"/>
        <v>0</v>
      </c>
      <c r="AG20" s="27" t="s">
        <v>397</v>
      </c>
      <c r="AH20" s="34" t="s">
        <v>402</v>
      </c>
    </row>
    <row r="21" spans="1:34" x14ac:dyDescent="0.25">
      <c r="A21" s="14"/>
      <c r="B21" s="25">
        <f>MMULT(B20, 1/6)</f>
        <v>5.833333333333333</v>
      </c>
      <c r="C21" s="25">
        <f t="shared" ref="C21:D21" si="15">MMULT(C20, 1/6)</f>
        <v>5.6666666666666661</v>
      </c>
      <c r="D21" s="25">
        <f t="shared" si="15"/>
        <v>0.16666666666666666</v>
      </c>
      <c r="E21" s="22" t="s">
        <v>398</v>
      </c>
      <c r="F21" s="35" t="s">
        <v>403</v>
      </c>
      <c r="G21" s="15"/>
      <c r="H21" s="15"/>
      <c r="I21" s="25">
        <f>MMULT(I20, 1/6)</f>
        <v>5.6666666666666661</v>
      </c>
      <c r="J21" s="25">
        <f t="shared" ref="J21:K21" si="16">MMULT(J20, 1/6)</f>
        <v>5.6666666666666661</v>
      </c>
      <c r="K21" s="25">
        <f t="shared" si="16"/>
        <v>0.5</v>
      </c>
      <c r="L21" s="27" t="s">
        <v>398</v>
      </c>
      <c r="M21" s="35" t="s">
        <v>403</v>
      </c>
      <c r="N21" s="15"/>
      <c r="O21" s="15"/>
      <c r="P21" s="25">
        <f>MMULT(P20, 1/6)</f>
        <v>5.833333333333333</v>
      </c>
      <c r="Q21" s="25">
        <f t="shared" ref="Q21:R21" si="17">MMULT(Q20, 1/6)</f>
        <v>5.5</v>
      </c>
      <c r="R21" s="25">
        <f t="shared" si="17"/>
        <v>0.16666666666666666</v>
      </c>
      <c r="S21" s="27" t="s">
        <v>398</v>
      </c>
      <c r="T21" s="35" t="s">
        <v>406</v>
      </c>
      <c r="U21" s="17"/>
      <c r="V21" s="17"/>
      <c r="W21" s="25">
        <f>MMULT(W20, 1/6)</f>
        <v>6.1666666666666661</v>
      </c>
      <c r="X21" s="25">
        <f t="shared" ref="X21:Y21" si="18">MMULT(X20, 1/6)</f>
        <v>6</v>
      </c>
      <c r="Y21" s="25">
        <f t="shared" si="18"/>
        <v>0</v>
      </c>
      <c r="Z21" s="27" t="s">
        <v>398</v>
      </c>
      <c r="AA21" s="35" t="s">
        <v>407</v>
      </c>
      <c r="AB21" s="17"/>
      <c r="AC21" s="17"/>
      <c r="AD21" s="25">
        <f>MMULT(AD20, 1/6)</f>
        <v>5.5</v>
      </c>
      <c r="AE21" s="25">
        <f t="shared" ref="AE21:AF21" si="19">MMULT(AE20, 1/6)</f>
        <v>6</v>
      </c>
      <c r="AF21" s="25">
        <f t="shared" si="19"/>
        <v>0</v>
      </c>
      <c r="AG21" s="22" t="s">
        <v>398</v>
      </c>
      <c r="AH21" s="35" t="s">
        <v>406</v>
      </c>
    </row>
    <row r="23" spans="1:34" x14ac:dyDescent="0.25">
      <c r="A23" s="45" t="s">
        <v>187</v>
      </c>
      <c r="B23" s="45"/>
      <c r="C23" s="45"/>
      <c r="D23" s="45"/>
      <c r="E23" s="45"/>
      <c r="F23" s="45"/>
      <c r="G23" s="44"/>
      <c r="H23" s="45" t="s">
        <v>199</v>
      </c>
      <c r="I23" s="45"/>
      <c r="J23" s="45"/>
      <c r="K23" s="45"/>
      <c r="L23" s="45"/>
      <c r="M23" s="45"/>
      <c r="N23" s="44"/>
      <c r="O23" s="45" t="s">
        <v>359</v>
      </c>
      <c r="P23" s="45"/>
      <c r="Q23" s="45"/>
      <c r="R23" s="45"/>
      <c r="S23" s="45"/>
      <c r="T23" s="45"/>
      <c r="U23" s="44"/>
      <c r="V23" s="45" t="s">
        <v>233</v>
      </c>
      <c r="W23" s="45"/>
      <c r="X23" s="45"/>
      <c r="Y23" s="45"/>
      <c r="Z23" s="45"/>
      <c r="AA23" s="45"/>
      <c r="AB23" s="44"/>
      <c r="AC23" s="45" t="s">
        <v>248</v>
      </c>
      <c r="AD23" s="45"/>
      <c r="AE23" s="45"/>
      <c r="AF23" s="45"/>
      <c r="AG23" s="45"/>
      <c r="AH23" s="45"/>
    </row>
    <row r="24" spans="1:34" s="18" customFormat="1" x14ac:dyDescent="0.25">
      <c r="A24" s="28" t="s">
        <v>1</v>
      </c>
      <c r="B24" s="29" t="s">
        <v>399</v>
      </c>
      <c r="C24" s="29" t="s">
        <v>400</v>
      </c>
      <c r="D24" s="29" t="s">
        <v>401</v>
      </c>
      <c r="E24" s="28" t="s">
        <v>2</v>
      </c>
      <c r="F24" s="28" t="s">
        <v>3</v>
      </c>
      <c r="H24" s="28" t="s">
        <v>1</v>
      </c>
      <c r="I24" s="29" t="s">
        <v>399</v>
      </c>
      <c r="J24" s="29" t="s">
        <v>400</v>
      </c>
      <c r="K24" s="29" t="s">
        <v>401</v>
      </c>
      <c r="L24" s="28" t="s">
        <v>2</v>
      </c>
      <c r="M24" s="28" t="s">
        <v>3</v>
      </c>
      <c r="O24" s="28" t="s">
        <v>1</v>
      </c>
      <c r="P24" s="29" t="s">
        <v>399</v>
      </c>
      <c r="Q24" s="29" t="s">
        <v>400</v>
      </c>
      <c r="R24" s="29" t="s">
        <v>401</v>
      </c>
      <c r="S24" s="28" t="s">
        <v>2</v>
      </c>
      <c r="T24" s="28" t="s">
        <v>3</v>
      </c>
      <c r="V24" s="28" t="s">
        <v>1</v>
      </c>
      <c r="W24" s="29" t="s">
        <v>399</v>
      </c>
      <c r="X24" s="29" t="s">
        <v>400</v>
      </c>
      <c r="Y24" s="29" t="s">
        <v>401</v>
      </c>
      <c r="Z24" s="28" t="s">
        <v>2</v>
      </c>
      <c r="AA24" s="28" t="s">
        <v>3</v>
      </c>
      <c r="AC24" s="28" t="s">
        <v>1</v>
      </c>
      <c r="AD24" s="29" t="s">
        <v>399</v>
      </c>
      <c r="AE24" s="29" t="s">
        <v>400</v>
      </c>
      <c r="AF24" s="29" t="s">
        <v>401</v>
      </c>
      <c r="AG24" s="28" t="s">
        <v>2</v>
      </c>
      <c r="AH24" s="28" t="s">
        <v>3</v>
      </c>
    </row>
    <row r="25" spans="1:34" x14ac:dyDescent="0.25">
      <c r="A25" s="30">
        <v>41898</v>
      </c>
      <c r="B25" s="19">
        <v>8</v>
      </c>
      <c r="C25" s="19">
        <v>4</v>
      </c>
      <c r="D25" s="19"/>
      <c r="E25" s="40" t="s">
        <v>326</v>
      </c>
      <c r="F25" s="31" t="s">
        <v>189</v>
      </c>
      <c r="H25" s="30">
        <v>41896</v>
      </c>
      <c r="I25" s="19">
        <v>8</v>
      </c>
      <c r="J25" s="19">
        <v>4</v>
      </c>
      <c r="K25" s="19"/>
      <c r="L25" s="40" t="s">
        <v>358</v>
      </c>
      <c r="M25" s="31" t="s">
        <v>126</v>
      </c>
      <c r="O25" s="30">
        <v>41876</v>
      </c>
      <c r="P25" s="19">
        <v>3</v>
      </c>
      <c r="Q25" s="19">
        <v>9</v>
      </c>
      <c r="R25" s="19"/>
      <c r="S25" s="40" t="s">
        <v>215</v>
      </c>
      <c r="T25" s="31" t="s">
        <v>216</v>
      </c>
      <c r="V25" s="30">
        <v>41880</v>
      </c>
      <c r="W25" s="19">
        <v>4</v>
      </c>
      <c r="X25" s="19">
        <v>8</v>
      </c>
      <c r="Y25" s="19"/>
      <c r="Z25" s="40" t="s">
        <v>234</v>
      </c>
      <c r="AA25" s="31" t="s">
        <v>235</v>
      </c>
      <c r="AC25" s="30">
        <v>41879</v>
      </c>
      <c r="AD25" s="19">
        <v>7</v>
      </c>
      <c r="AE25" s="19">
        <v>6</v>
      </c>
      <c r="AF25" s="19"/>
      <c r="AG25" s="40" t="s">
        <v>342</v>
      </c>
      <c r="AH25" s="31" t="s">
        <v>250</v>
      </c>
    </row>
    <row r="26" spans="1:34" x14ac:dyDescent="0.25">
      <c r="A26" s="30">
        <v>41907</v>
      </c>
      <c r="B26" s="19">
        <v>7</v>
      </c>
      <c r="C26" s="19">
        <v>5</v>
      </c>
      <c r="D26" s="19"/>
      <c r="E26" s="40" t="s">
        <v>190</v>
      </c>
      <c r="F26" s="31" t="s">
        <v>191</v>
      </c>
      <c r="H26" s="30">
        <v>41905</v>
      </c>
      <c r="I26" s="19">
        <v>8</v>
      </c>
      <c r="J26" s="19">
        <v>5</v>
      </c>
      <c r="K26" s="19"/>
      <c r="L26" s="40" t="s">
        <v>41</v>
      </c>
      <c r="M26" s="31" t="s">
        <v>205</v>
      </c>
      <c r="O26" s="30">
        <v>41883</v>
      </c>
      <c r="P26" s="19">
        <v>3</v>
      </c>
      <c r="Q26" s="19">
        <v>8</v>
      </c>
      <c r="R26" s="19"/>
      <c r="S26" s="40" t="s">
        <v>217</v>
      </c>
      <c r="T26" s="31" t="s">
        <v>218</v>
      </c>
      <c r="V26" s="30">
        <v>41888</v>
      </c>
      <c r="W26" s="19">
        <v>10</v>
      </c>
      <c r="X26" s="19">
        <v>4</v>
      </c>
      <c r="Y26" s="19"/>
      <c r="Z26" s="40" t="s">
        <v>63</v>
      </c>
      <c r="AA26" s="31" t="s">
        <v>236</v>
      </c>
      <c r="AC26" s="30">
        <v>41902</v>
      </c>
      <c r="AD26" s="19">
        <v>4</v>
      </c>
      <c r="AE26" s="19">
        <v>7</v>
      </c>
      <c r="AF26" s="19"/>
      <c r="AG26" s="40" t="s">
        <v>253</v>
      </c>
      <c r="AH26" s="31" t="s">
        <v>254</v>
      </c>
    </row>
    <row r="27" spans="1:34" x14ac:dyDescent="0.25">
      <c r="A27" s="30">
        <v>41921</v>
      </c>
      <c r="B27" s="19">
        <v>3</v>
      </c>
      <c r="C27" s="19">
        <v>8</v>
      </c>
      <c r="D27" s="19"/>
      <c r="E27" s="40" t="s">
        <v>192</v>
      </c>
      <c r="F27" s="31" t="s">
        <v>141</v>
      </c>
      <c r="H27" s="30">
        <v>41918</v>
      </c>
      <c r="I27" s="19">
        <v>5</v>
      </c>
      <c r="J27" s="19">
        <v>6</v>
      </c>
      <c r="K27" s="19"/>
      <c r="L27" s="40" t="s">
        <v>330</v>
      </c>
      <c r="M27" s="31" t="s">
        <v>208</v>
      </c>
      <c r="O27" s="30">
        <v>41917</v>
      </c>
      <c r="P27" s="19">
        <v>3</v>
      </c>
      <c r="Q27" s="19">
        <v>8</v>
      </c>
      <c r="R27" s="19"/>
      <c r="S27" s="40" t="s">
        <v>330</v>
      </c>
      <c r="T27" s="31" t="s">
        <v>222</v>
      </c>
      <c r="V27" s="30">
        <v>41931</v>
      </c>
      <c r="W27" s="19">
        <v>5</v>
      </c>
      <c r="X27" s="19">
        <v>7</v>
      </c>
      <c r="Y27" s="19"/>
      <c r="Z27" s="40" t="s">
        <v>41</v>
      </c>
      <c r="AA27" s="31" t="s">
        <v>243</v>
      </c>
      <c r="AC27" s="30">
        <v>41909</v>
      </c>
      <c r="AD27" s="19">
        <v>7</v>
      </c>
      <c r="AE27" s="19">
        <v>5</v>
      </c>
      <c r="AF27" s="19"/>
      <c r="AG27" s="40" t="s">
        <v>327</v>
      </c>
      <c r="AH27" s="31" t="s">
        <v>255</v>
      </c>
    </row>
    <row r="28" spans="1:34" x14ac:dyDescent="0.25">
      <c r="A28" s="30">
        <v>41942</v>
      </c>
      <c r="B28" s="19">
        <v>6</v>
      </c>
      <c r="C28" s="19">
        <v>5</v>
      </c>
      <c r="D28" s="19"/>
      <c r="E28" s="40" t="s">
        <v>327</v>
      </c>
      <c r="F28" s="31" t="s">
        <v>194</v>
      </c>
      <c r="H28" s="30">
        <v>41933</v>
      </c>
      <c r="I28" s="19">
        <v>3</v>
      </c>
      <c r="J28" s="19">
        <v>8</v>
      </c>
      <c r="K28" s="19"/>
      <c r="L28" s="40" t="s">
        <v>324</v>
      </c>
      <c r="M28" s="31" t="s">
        <v>209</v>
      </c>
      <c r="O28" s="30">
        <v>41932</v>
      </c>
      <c r="P28" s="19">
        <v>6</v>
      </c>
      <c r="Q28" s="19">
        <v>6</v>
      </c>
      <c r="R28" s="19"/>
      <c r="S28" s="40" t="s">
        <v>327</v>
      </c>
      <c r="T28" s="31" t="s">
        <v>224</v>
      </c>
      <c r="V28" s="30">
        <v>41945</v>
      </c>
      <c r="W28" s="19">
        <v>4</v>
      </c>
      <c r="X28" s="19">
        <v>9</v>
      </c>
      <c r="Y28" s="19"/>
      <c r="Z28" s="40" t="s">
        <v>324</v>
      </c>
      <c r="AA28" s="31" t="s">
        <v>245</v>
      </c>
      <c r="AC28" s="30">
        <v>41921</v>
      </c>
      <c r="AD28" s="19">
        <v>7</v>
      </c>
      <c r="AE28" s="19">
        <v>6</v>
      </c>
      <c r="AF28" s="19"/>
      <c r="AG28" s="40" t="s">
        <v>326</v>
      </c>
      <c r="AH28" s="31" t="s">
        <v>257</v>
      </c>
    </row>
    <row r="29" spans="1:34" x14ac:dyDescent="0.25">
      <c r="A29" s="30">
        <v>41963</v>
      </c>
      <c r="B29" s="19">
        <v>9</v>
      </c>
      <c r="C29" s="19">
        <v>3</v>
      </c>
      <c r="D29" s="19"/>
      <c r="E29" s="40" t="s">
        <v>52</v>
      </c>
      <c r="F29" s="31" t="s">
        <v>66</v>
      </c>
      <c r="H29" s="30">
        <v>41938</v>
      </c>
      <c r="I29" s="19">
        <v>1</v>
      </c>
      <c r="J29" s="19">
        <v>10</v>
      </c>
      <c r="K29" s="19"/>
      <c r="L29" s="40" t="s">
        <v>12</v>
      </c>
      <c r="M29" s="31" t="s">
        <v>210</v>
      </c>
      <c r="O29" s="30">
        <v>41944</v>
      </c>
      <c r="P29" s="19">
        <v>7</v>
      </c>
      <c r="Q29" s="19">
        <v>5</v>
      </c>
      <c r="R29" s="19"/>
      <c r="S29" s="40" t="s">
        <v>326</v>
      </c>
      <c r="T29" s="31" t="s">
        <v>226</v>
      </c>
      <c r="V29" s="30">
        <v>41952</v>
      </c>
      <c r="W29" s="19">
        <v>2</v>
      </c>
      <c r="X29" s="19">
        <v>10</v>
      </c>
      <c r="Y29" s="19"/>
      <c r="Z29" s="40" t="s">
        <v>12</v>
      </c>
      <c r="AA29" s="31" t="s">
        <v>221</v>
      </c>
      <c r="AC29" s="30">
        <v>41942</v>
      </c>
      <c r="AD29" s="19">
        <v>13</v>
      </c>
      <c r="AE29" s="19">
        <v>1</v>
      </c>
      <c r="AF29" s="19"/>
      <c r="AG29" s="40" t="s">
        <v>360</v>
      </c>
      <c r="AH29" s="31" t="s">
        <v>260</v>
      </c>
    </row>
    <row r="30" spans="1:34" x14ac:dyDescent="0.25">
      <c r="B30" s="21">
        <f>SUM(B25:B29)</f>
        <v>33</v>
      </c>
      <c r="C30" s="21">
        <f t="shared" ref="C30:D30" si="20">SUM(C25:C29)</f>
        <v>25</v>
      </c>
      <c r="D30" s="21">
        <f t="shared" si="20"/>
        <v>0</v>
      </c>
      <c r="E30" s="27" t="s">
        <v>397</v>
      </c>
      <c r="F30" s="34" t="s">
        <v>402</v>
      </c>
      <c r="H30" s="30">
        <v>41961</v>
      </c>
      <c r="I30" s="19">
        <v>5</v>
      </c>
      <c r="J30" s="19">
        <v>7</v>
      </c>
      <c r="K30" s="19"/>
      <c r="L30" s="40" t="s">
        <v>328</v>
      </c>
      <c r="M30" s="31" t="s">
        <v>212</v>
      </c>
      <c r="O30" s="30">
        <v>41960</v>
      </c>
      <c r="P30" s="19">
        <v>8</v>
      </c>
      <c r="Q30" s="19">
        <v>4</v>
      </c>
      <c r="R30" s="19"/>
      <c r="S30" s="40" t="s">
        <v>52</v>
      </c>
      <c r="T30" s="31" t="s">
        <v>228</v>
      </c>
      <c r="V30" s="30">
        <v>41958</v>
      </c>
      <c r="W30" s="19">
        <v>7</v>
      </c>
      <c r="X30" s="19">
        <v>7</v>
      </c>
      <c r="Y30" s="19"/>
      <c r="Z30" s="40" t="s">
        <v>328</v>
      </c>
      <c r="AA30" s="31" t="s">
        <v>246</v>
      </c>
      <c r="AC30" s="30">
        <v>41965</v>
      </c>
      <c r="AD30" s="19">
        <v>10</v>
      </c>
      <c r="AE30" s="19">
        <v>2</v>
      </c>
      <c r="AF30" s="19"/>
      <c r="AG30" s="40" t="s">
        <v>361</v>
      </c>
      <c r="AH30" s="31" t="s">
        <v>262</v>
      </c>
    </row>
    <row r="31" spans="1:34" x14ac:dyDescent="0.25">
      <c r="B31" s="23">
        <f>MMULT(B30, 1/5)</f>
        <v>6.6000000000000005</v>
      </c>
      <c r="C31" s="23">
        <f t="shared" ref="C31:D31" si="21">MMULT(C30, 1/5)</f>
        <v>5</v>
      </c>
      <c r="D31" s="23">
        <f t="shared" si="21"/>
        <v>0</v>
      </c>
      <c r="E31" s="22" t="s">
        <v>398</v>
      </c>
      <c r="F31" s="35" t="s">
        <v>408</v>
      </c>
      <c r="H31" s="14"/>
      <c r="I31" s="24">
        <f>SUM(I25:I30)</f>
        <v>30</v>
      </c>
      <c r="J31" s="24">
        <f t="shared" ref="J31:AF31" si="22">SUM(J25:J30)</f>
        <v>40</v>
      </c>
      <c r="K31" s="24">
        <f t="shared" si="22"/>
        <v>0</v>
      </c>
      <c r="L31" s="27" t="s">
        <v>397</v>
      </c>
      <c r="M31" s="34" t="s">
        <v>402</v>
      </c>
      <c r="N31" s="15"/>
      <c r="O31" s="15"/>
      <c r="P31" s="24">
        <f t="shared" si="22"/>
        <v>30</v>
      </c>
      <c r="Q31" s="24">
        <f t="shared" si="22"/>
        <v>40</v>
      </c>
      <c r="R31" s="24">
        <f t="shared" si="22"/>
        <v>0</v>
      </c>
      <c r="S31" s="27" t="s">
        <v>397</v>
      </c>
      <c r="T31" s="34" t="s">
        <v>402</v>
      </c>
      <c r="U31" s="15"/>
      <c r="V31" s="15"/>
      <c r="W31" s="24">
        <f t="shared" si="22"/>
        <v>32</v>
      </c>
      <c r="X31" s="24">
        <f t="shared" si="22"/>
        <v>45</v>
      </c>
      <c r="Y31" s="24">
        <f t="shared" si="22"/>
        <v>0</v>
      </c>
      <c r="Z31" s="27" t="s">
        <v>397</v>
      </c>
      <c r="AA31" s="34" t="s">
        <v>402</v>
      </c>
      <c r="AB31" s="15"/>
      <c r="AC31" s="15"/>
      <c r="AD31" s="24">
        <f t="shared" si="22"/>
        <v>48</v>
      </c>
      <c r="AE31" s="24">
        <f t="shared" si="22"/>
        <v>27</v>
      </c>
      <c r="AF31" s="24">
        <f t="shared" si="22"/>
        <v>0</v>
      </c>
      <c r="AG31" s="27" t="s">
        <v>397</v>
      </c>
      <c r="AH31" s="34" t="s">
        <v>402</v>
      </c>
    </row>
    <row r="32" spans="1:34" x14ac:dyDescent="0.25">
      <c r="I32" s="23">
        <f>MMULT(I31, 1/6)</f>
        <v>5</v>
      </c>
      <c r="J32" s="23">
        <f t="shared" ref="J32:K32" si="23">MMULT(J31, 1/6)</f>
        <v>6.6666666666666661</v>
      </c>
      <c r="K32" s="23">
        <f t="shared" si="23"/>
        <v>0</v>
      </c>
      <c r="L32" s="22" t="s">
        <v>398</v>
      </c>
      <c r="M32" s="35" t="s">
        <v>406</v>
      </c>
      <c r="P32" s="23">
        <f>MMULT(P31, 1/6)</f>
        <v>5</v>
      </c>
      <c r="Q32" s="23">
        <f t="shared" ref="Q32:R32" si="24">MMULT(Q31, 1/6)</f>
        <v>6.6666666666666661</v>
      </c>
      <c r="R32" s="23">
        <f t="shared" si="24"/>
        <v>0</v>
      </c>
      <c r="S32" s="22" t="s">
        <v>398</v>
      </c>
      <c r="T32" s="35" t="s">
        <v>403</v>
      </c>
      <c r="W32" s="23">
        <f>MMULT(W31, 1/6)</f>
        <v>5.333333333333333</v>
      </c>
      <c r="X32" s="23">
        <f t="shared" ref="X32:Y32" si="25">MMULT(X31, 1/6)</f>
        <v>7.5</v>
      </c>
      <c r="Y32" s="23">
        <f t="shared" si="25"/>
        <v>0</v>
      </c>
      <c r="Z32" s="22" t="s">
        <v>398</v>
      </c>
      <c r="AA32" s="35" t="s">
        <v>406</v>
      </c>
      <c r="AD32" s="23">
        <f>MMULT(AD31, 1/6)</f>
        <v>8</v>
      </c>
      <c r="AE32" s="23">
        <f t="shared" ref="AE32:AF32" si="26">MMULT(AE31, 1/6)</f>
        <v>4.5</v>
      </c>
      <c r="AF32" s="23">
        <f t="shared" si="26"/>
        <v>0</v>
      </c>
      <c r="AG32" s="22" t="s">
        <v>398</v>
      </c>
      <c r="AH32" s="35" t="s">
        <v>409</v>
      </c>
    </row>
    <row r="33" spans="1:34" x14ac:dyDescent="0.25">
      <c r="I33" s="16"/>
      <c r="J33" s="16"/>
      <c r="K33" s="16"/>
    </row>
    <row r="34" spans="1:34" x14ac:dyDescent="0.25">
      <c r="A34" s="45" t="s">
        <v>263</v>
      </c>
      <c r="B34" s="45"/>
      <c r="C34" s="45"/>
      <c r="D34" s="45"/>
      <c r="E34" s="45"/>
      <c r="F34" s="45"/>
      <c r="G34" s="44"/>
      <c r="H34" s="45" t="s">
        <v>282</v>
      </c>
      <c r="I34" s="45"/>
      <c r="J34" s="45"/>
      <c r="K34" s="45"/>
      <c r="L34" s="45"/>
      <c r="M34" s="45"/>
      <c r="N34" s="44"/>
      <c r="O34" s="45" t="s">
        <v>301</v>
      </c>
      <c r="P34" s="45"/>
      <c r="Q34" s="45"/>
      <c r="R34" s="45"/>
      <c r="S34" s="45"/>
      <c r="T34" s="45"/>
      <c r="U34" s="44"/>
      <c r="V34" s="45">
        <v>2014</v>
      </c>
      <c r="W34" s="45"/>
      <c r="X34" s="45"/>
      <c r="Y34" s="45"/>
      <c r="Z34" s="45"/>
      <c r="AA34" s="45"/>
      <c r="AB34" s="44"/>
      <c r="AC34" s="45">
        <v>2015</v>
      </c>
      <c r="AD34" s="45"/>
      <c r="AE34" s="45"/>
      <c r="AF34" s="45"/>
      <c r="AG34" s="45"/>
      <c r="AH34" s="45"/>
    </row>
    <row r="35" spans="1:34" s="18" customFormat="1" x14ac:dyDescent="0.25">
      <c r="A35" s="28" t="s">
        <v>1</v>
      </c>
      <c r="B35" s="29" t="s">
        <v>399</v>
      </c>
      <c r="C35" s="29" t="s">
        <v>400</v>
      </c>
      <c r="D35" s="29" t="s">
        <v>401</v>
      </c>
      <c r="E35" s="28" t="s">
        <v>2</v>
      </c>
      <c r="F35" s="28" t="s">
        <v>3</v>
      </c>
      <c r="H35" s="28" t="s">
        <v>1</v>
      </c>
      <c r="I35" s="29" t="s">
        <v>399</v>
      </c>
      <c r="J35" s="29" t="s">
        <v>400</v>
      </c>
      <c r="K35" s="29" t="s">
        <v>401</v>
      </c>
      <c r="L35" s="28" t="s">
        <v>2</v>
      </c>
      <c r="M35" s="28" t="s">
        <v>3</v>
      </c>
      <c r="O35" s="28" t="s">
        <v>1</v>
      </c>
      <c r="P35" s="29" t="s">
        <v>399</v>
      </c>
      <c r="Q35" s="29" t="s">
        <v>400</v>
      </c>
      <c r="R35" s="29" t="s">
        <v>401</v>
      </c>
      <c r="S35" s="28" t="s">
        <v>2</v>
      </c>
      <c r="T35" s="28" t="s">
        <v>3</v>
      </c>
      <c r="V35" s="28" t="s">
        <v>1</v>
      </c>
      <c r="W35" s="29" t="s">
        <v>399</v>
      </c>
      <c r="X35" s="29" t="s">
        <v>400</v>
      </c>
      <c r="Y35" s="29" t="s">
        <v>401</v>
      </c>
      <c r="Z35" s="28" t="s">
        <v>2</v>
      </c>
      <c r="AA35" s="28" t="s">
        <v>3</v>
      </c>
      <c r="AC35" s="28" t="s">
        <v>1</v>
      </c>
      <c r="AD35" s="29" t="s">
        <v>399</v>
      </c>
      <c r="AE35" s="29" t="s">
        <v>400</v>
      </c>
      <c r="AF35" s="29" t="s">
        <v>401</v>
      </c>
      <c r="AG35" s="28" t="s">
        <v>2</v>
      </c>
      <c r="AH35" s="28" t="s">
        <v>3</v>
      </c>
    </row>
    <row r="36" spans="1:34" x14ac:dyDescent="0.25">
      <c r="A36" s="30">
        <v>41899</v>
      </c>
      <c r="B36" s="19">
        <v>8</v>
      </c>
      <c r="C36" s="19">
        <v>5</v>
      </c>
      <c r="D36" s="19"/>
      <c r="E36" s="40" t="s">
        <v>52</v>
      </c>
      <c r="F36" s="31" t="s">
        <v>268</v>
      </c>
      <c r="H36" s="30">
        <v>41881</v>
      </c>
      <c r="I36" s="19">
        <v>3</v>
      </c>
      <c r="J36" s="19">
        <v>9</v>
      </c>
      <c r="K36" s="19"/>
      <c r="L36" s="40" t="s">
        <v>343</v>
      </c>
      <c r="M36" s="31" t="s">
        <v>283</v>
      </c>
      <c r="O36" s="30">
        <v>41889</v>
      </c>
      <c r="P36" s="19">
        <v>8</v>
      </c>
      <c r="Q36" s="19">
        <v>5</v>
      </c>
      <c r="R36" s="19"/>
      <c r="S36" s="40" t="s">
        <v>303</v>
      </c>
      <c r="T36" s="31" t="s">
        <v>304</v>
      </c>
      <c r="V36" s="30">
        <v>41893</v>
      </c>
      <c r="W36" s="19">
        <v>8</v>
      </c>
      <c r="X36" s="19">
        <v>5</v>
      </c>
      <c r="Y36" s="19"/>
      <c r="Z36" s="40" t="s">
        <v>320</v>
      </c>
      <c r="AA36" s="31"/>
      <c r="AC36" s="36">
        <v>41894</v>
      </c>
      <c r="AD36" s="37">
        <v>11</v>
      </c>
      <c r="AE36" s="37">
        <v>2</v>
      </c>
      <c r="AF36" s="37"/>
      <c r="AG36" s="37" t="s">
        <v>334</v>
      </c>
      <c r="AH36" s="37"/>
    </row>
    <row r="37" spans="1:34" x14ac:dyDescent="0.25">
      <c r="A37" s="30">
        <v>41905</v>
      </c>
      <c r="B37" s="19">
        <v>5</v>
      </c>
      <c r="C37" s="19">
        <v>7</v>
      </c>
      <c r="D37" s="19"/>
      <c r="E37" s="40" t="s">
        <v>339</v>
      </c>
      <c r="F37" s="31" t="s">
        <v>107</v>
      </c>
      <c r="H37" s="30">
        <v>41890</v>
      </c>
      <c r="I37" s="19">
        <v>2</v>
      </c>
      <c r="J37" s="19">
        <v>9</v>
      </c>
      <c r="K37" s="19"/>
      <c r="L37" s="40" t="s">
        <v>335</v>
      </c>
      <c r="M37" s="31" t="s">
        <v>285</v>
      </c>
      <c r="O37" s="30">
        <v>41903</v>
      </c>
      <c r="P37" s="19">
        <v>5</v>
      </c>
      <c r="Q37" s="19">
        <v>7</v>
      </c>
      <c r="R37" s="19"/>
      <c r="S37" s="40" t="s">
        <v>52</v>
      </c>
      <c r="T37" s="31" t="s">
        <v>305</v>
      </c>
      <c r="V37" s="30">
        <v>41902</v>
      </c>
      <c r="W37" s="19">
        <v>5</v>
      </c>
      <c r="X37" s="19">
        <v>7</v>
      </c>
      <c r="Y37" s="19"/>
      <c r="Z37" s="40" t="s">
        <v>190</v>
      </c>
      <c r="AA37" s="31"/>
      <c r="AC37" s="36">
        <v>41922</v>
      </c>
      <c r="AD37" s="20">
        <v>7</v>
      </c>
      <c r="AE37" s="20">
        <v>6</v>
      </c>
      <c r="AF37" s="20"/>
      <c r="AG37" s="37" t="s">
        <v>412</v>
      </c>
      <c r="AH37" s="37"/>
    </row>
    <row r="38" spans="1:34" x14ac:dyDescent="0.25">
      <c r="A38" s="30">
        <v>41912</v>
      </c>
      <c r="B38" s="19">
        <v>7</v>
      </c>
      <c r="C38" s="19">
        <v>6</v>
      </c>
      <c r="D38" s="19"/>
      <c r="E38" s="40" t="s">
        <v>330</v>
      </c>
      <c r="F38" s="31" t="s">
        <v>270</v>
      </c>
      <c r="H38" s="30">
        <v>41910</v>
      </c>
      <c r="I38" s="19">
        <v>3</v>
      </c>
      <c r="J38" s="19">
        <v>9</v>
      </c>
      <c r="K38" s="19"/>
      <c r="L38" s="40" t="s">
        <v>63</v>
      </c>
      <c r="M38" s="31" t="s">
        <v>289</v>
      </c>
      <c r="O38" s="30">
        <v>41909</v>
      </c>
      <c r="P38" s="19">
        <v>8</v>
      </c>
      <c r="Q38" s="19">
        <v>5</v>
      </c>
      <c r="R38" s="19"/>
      <c r="S38" s="40" t="s">
        <v>340</v>
      </c>
      <c r="T38" s="31" t="s">
        <v>307</v>
      </c>
      <c r="V38" s="30">
        <v>41915</v>
      </c>
      <c r="W38" s="19">
        <v>5</v>
      </c>
      <c r="X38" s="19">
        <v>7</v>
      </c>
      <c r="Y38" s="19"/>
      <c r="Z38" s="40" t="s">
        <v>330</v>
      </c>
      <c r="AA38" s="31"/>
      <c r="AC38" s="36">
        <v>41936</v>
      </c>
      <c r="AD38" s="20">
        <v>9</v>
      </c>
      <c r="AE38" s="20">
        <v>4</v>
      </c>
      <c r="AF38" s="20"/>
      <c r="AG38" s="37" t="s">
        <v>413</v>
      </c>
      <c r="AH38" s="37"/>
    </row>
    <row r="39" spans="1:34" x14ac:dyDescent="0.25">
      <c r="A39" s="30">
        <v>41920</v>
      </c>
      <c r="B39" s="19">
        <v>5</v>
      </c>
      <c r="C39" s="19">
        <v>7</v>
      </c>
      <c r="D39" s="19"/>
      <c r="E39" s="40" t="s">
        <v>344</v>
      </c>
      <c r="F39" s="31" t="s">
        <v>272</v>
      </c>
      <c r="H39" s="30">
        <v>41917</v>
      </c>
      <c r="I39" s="19">
        <v>11</v>
      </c>
      <c r="J39" s="19">
        <v>2</v>
      </c>
      <c r="K39" s="19"/>
      <c r="L39" s="40" t="s">
        <v>362</v>
      </c>
      <c r="M39" s="31" t="s">
        <v>290</v>
      </c>
      <c r="O39" s="30">
        <v>41924</v>
      </c>
      <c r="P39" s="19">
        <v>7</v>
      </c>
      <c r="Q39" s="19">
        <v>6</v>
      </c>
      <c r="R39" s="19"/>
      <c r="S39" s="40" t="s">
        <v>342</v>
      </c>
      <c r="T39" s="31" t="s">
        <v>309</v>
      </c>
      <c r="V39" s="30">
        <v>41930</v>
      </c>
      <c r="W39" s="19">
        <v>7</v>
      </c>
      <c r="X39" s="19">
        <v>5</v>
      </c>
      <c r="Y39" s="19"/>
      <c r="Z39" s="40" t="s">
        <v>217</v>
      </c>
      <c r="AA39" s="31"/>
      <c r="AC39" s="36">
        <v>41943</v>
      </c>
      <c r="AD39" s="20">
        <v>6</v>
      </c>
      <c r="AE39" s="20">
        <v>6</v>
      </c>
      <c r="AF39" s="20"/>
      <c r="AG39" s="37" t="s">
        <v>414</v>
      </c>
      <c r="AH39" s="37"/>
    </row>
    <row r="40" spans="1:34" x14ac:dyDescent="0.25">
      <c r="A40" s="30">
        <v>41934</v>
      </c>
      <c r="B40" s="19">
        <v>2</v>
      </c>
      <c r="C40" s="19">
        <v>9</v>
      </c>
      <c r="D40" s="19"/>
      <c r="E40" s="40" t="s">
        <v>336</v>
      </c>
      <c r="F40" s="31" t="s">
        <v>275</v>
      </c>
      <c r="H40" s="30">
        <v>41925</v>
      </c>
      <c r="I40" s="19">
        <v>9</v>
      </c>
      <c r="J40" s="19">
        <v>4</v>
      </c>
      <c r="K40" s="19"/>
      <c r="L40" s="40" t="s">
        <v>363</v>
      </c>
      <c r="M40" s="31" t="s">
        <v>292</v>
      </c>
      <c r="O40" s="30">
        <v>41937</v>
      </c>
      <c r="P40" s="19">
        <v>8</v>
      </c>
      <c r="Q40" s="19">
        <v>5</v>
      </c>
      <c r="R40" s="19"/>
      <c r="S40" s="40" t="s">
        <v>334</v>
      </c>
      <c r="T40" s="31" t="s">
        <v>312</v>
      </c>
      <c r="V40" s="30">
        <v>41958</v>
      </c>
      <c r="W40" s="19">
        <v>3</v>
      </c>
      <c r="X40" s="19">
        <v>9</v>
      </c>
      <c r="Y40" s="19"/>
      <c r="Z40" s="40" t="s">
        <v>41</v>
      </c>
      <c r="AA40" s="31"/>
      <c r="AC40" s="36">
        <v>41964</v>
      </c>
      <c r="AD40" s="20">
        <v>8</v>
      </c>
      <c r="AE40" s="20">
        <v>5</v>
      </c>
      <c r="AF40" s="20"/>
      <c r="AG40" s="37" t="s">
        <v>329</v>
      </c>
      <c r="AH40" s="37"/>
    </row>
    <row r="41" spans="1:34" x14ac:dyDescent="0.25">
      <c r="A41" s="30">
        <v>41955</v>
      </c>
      <c r="B41" s="19">
        <v>2</v>
      </c>
      <c r="C41" s="19">
        <v>10</v>
      </c>
      <c r="D41" s="19"/>
      <c r="E41" s="40" t="s">
        <v>278</v>
      </c>
      <c r="F41" s="31" t="s">
        <v>279</v>
      </c>
      <c r="H41" s="30">
        <v>41953</v>
      </c>
      <c r="I41" s="19">
        <v>1</v>
      </c>
      <c r="J41" s="19">
        <v>11</v>
      </c>
      <c r="K41" s="19"/>
      <c r="L41" s="40" t="s">
        <v>278</v>
      </c>
      <c r="M41" s="31" t="s">
        <v>294</v>
      </c>
      <c r="O41" s="30">
        <v>41959</v>
      </c>
      <c r="P41" s="19">
        <v>3</v>
      </c>
      <c r="Q41" s="19">
        <v>9</v>
      </c>
      <c r="R41" s="19"/>
      <c r="S41" s="40" t="s">
        <v>336</v>
      </c>
      <c r="T41" s="31" t="s">
        <v>314</v>
      </c>
      <c r="V41" s="30">
        <v>41965</v>
      </c>
      <c r="W41" s="19">
        <v>5</v>
      </c>
      <c r="X41" s="19">
        <v>7</v>
      </c>
      <c r="Y41" s="19"/>
      <c r="Z41" s="40" t="s">
        <v>337</v>
      </c>
      <c r="AA41" s="31"/>
      <c r="AD41" s="21">
        <f>SUM(AD36:AD40)</f>
        <v>41</v>
      </c>
      <c r="AE41" s="21">
        <f t="shared" ref="AE41:AF41" si="27">SUM(AE36:AE40)</f>
        <v>23</v>
      </c>
      <c r="AF41" s="21">
        <f t="shared" si="27"/>
        <v>0</v>
      </c>
      <c r="AG41" s="22" t="s">
        <v>397</v>
      </c>
    </row>
    <row r="42" spans="1:34" x14ac:dyDescent="0.25">
      <c r="A42" s="30">
        <v>41962</v>
      </c>
      <c r="B42" s="19">
        <v>4</v>
      </c>
      <c r="C42" s="19">
        <v>9</v>
      </c>
      <c r="D42" s="19"/>
      <c r="E42" s="40" t="s">
        <v>338</v>
      </c>
      <c r="F42" s="31" t="s">
        <v>279</v>
      </c>
      <c r="I42" s="21">
        <f>SUM(I36:I41)</f>
        <v>29</v>
      </c>
      <c r="J42" s="21">
        <f t="shared" ref="J42:R42" si="28">SUM(J36:J41)</f>
        <v>44</v>
      </c>
      <c r="K42" s="21">
        <f t="shared" si="28"/>
        <v>0</v>
      </c>
      <c r="L42" s="22" t="s">
        <v>397</v>
      </c>
      <c r="M42" s="34" t="s">
        <v>402</v>
      </c>
      <c r="N42" s="13"/>
      <c r="O42" s="13"/>
      <c r="P42" s="21">
        <f t="shared" si="28"/>
        <v>39</v>
      </c>
      <c r="Q42" s="21">
        <f t="shared" si="28"/>
        <v>37</v>
      </c>
      <c r="R42" s="21">
        <f t="shared" si="28"/>
        <v>0</v>
      </c>
      <c r="S42" s="22" t="s">
        <v>397</v>
      </c>
      <c r="T42" s="34" t="s">
        <v>402</v>
      </c>
      <c r="W42" s="21">
        <f>SUM(W36:W41)</f>
        <v>33</v>
      </c>
      <c r="X42" s="21">
        <f t="shared" ref="X42:Y42" si="29">SUM(X36:X41)</f>
        <v>40</v>
      </c>
      <c r="Y42" s="21">
        <f t="shared" si="29"/>
        <v>0</v>
      </c>
      <c r="Z42" s="22" t="s">
        <v>397</v>
      </c>
      <c r="AD42" s="23">
        <f>MMULT(AD41, 1/5)</f>
        <v>8.2000000000000011</v>
      </c>
      <c r="AE42" s="23">
        <f t="shared" ref="AE42:AF42" si="30">MMULT(AE41, 1/5)</f>
        <v>4.6000000000000005</v>
      </c>
      <c r="AF42" s="23">
        <f t="shared" si="30"/>
        <v>0</v>
      </c>
      <c r="AG42" s="22" t="s">
        <v>398</v>
      </c>
    </row>
    <row r="43" spans="1:34" x14ac:dyDescent="0.25">
      <c r="B43" s="21">
        <f>SUM(B36:B42)</f>
        <v>33</v>
      </c>
      <c r="C43" s="21">
        <f t="shared" ref="C43:D43" si="31">SUM(C36:C42)</f>
        <v>53</v>
      </c>
      <c r="D43" s="21">
        <f t="shared" si="31"/>
        <v>0</v>
      </c>
      <c r="E43" s="22" t="s">
        <v>397</v>
      </c>
      <c r="F43" s="34" t="s">
        <v>402</v>
      </c>
      <c r="I43" s="23">
        <f>MMULT(I42, 1/6)</f>
        <v>4.833333333333333</v>
      </c>
      <c r="J43" s="23">
        <f t="shared" ref="J43:K43" si="32">MMULT(J42, 1/6)</f>
        <v>7.333333333333333</v>
      </c>
      <c r="K43" s="23">
        <f t="shared" si="32"/>
        <v>0</v>
      </c>
      <c r="L43" s="22" t="s">
        <v>398</v>
      </c>
      <c r="M43" s="35" t="s">
        <v>411</v>
      </c>
      <c r="P43" s="23">
        <f>MMULT(P42, 1/6)</f>
        <v>6.5</v>
      </c>
      <c r="Q43" s="23">
        <f t="shared" ref="Q43:R43" si="33">MMULT(Q42, 1/6)</f>
        <v>6.1666666666666661</v>
      </c>
      <c r="R43" s="23">
        <f t="shared" si="33"/>
        <v>0</v>
      </c>
      <c r="S43" s="22" t="s">
        <v>398</v>
      </c>
      <c r="T43" s="35" t="s">
        <v>411</v>
      </c>
      <c r="W43" s="23">
        <f>MMULT(W42, 1/6)</f>
        <v>5.5</v>
      </c>
      <c r="X43" s="23">
        <f t="shared" ref="X43:Y43" si="34">MMULT(X42, 1/6)</f>
        <v>6.6666666666666661</v>
      </c>
      <c r="Y43" s="23">
        <f t="shared" si="34"/>
        <v>0</v>
      </c>
      <c r="Z43" s="22" t="s">
        <v>398</v>
      </c>
    </row>
    <row r="44" spans="1:34" x14ac:dyDescent="0.25">
      <c r="B44" s="23">
        <f>MMULT(B43, 1/7)</f>
        <v>4.7142857142857144</v>
      </c>
      <c r="C44" s="23">
        <f t="shared" ref="C44:D44" si="35">MMULT(C43, 1/7)</f>
        <v>7.5714285714285712</v>
      </c>
      <c r="D44" s="23">
        <f t="shared" si="35"/>
        <v>0</v>
      </c>
      <c r="E44" s="22" t="s">
        <v>398</v>
      </c>
      <c r="F44" s="35" t="s">
        <v>410</v>
      </c>
    </row>
  </sheetData>
  <mergeCells count="20">
    <mergeCell ref="A23:F23"/>
    <mergeCell ref="H23:M23"/>
    <mergeCell ref="O23:T23"/>
    <mergeCell ref="V23:AA23"/>
    <mergeCell ref="AC23:AH23"/>
    <mergeCell ref="A34:F34"/>
    <mergeCell ref="H34:M34"/>
    <mergeCell ref="O34:T34"/>
    <mergeCell ref="V34:AA34"/>
    <mergeCell ref="AC34:AH34"/>
    <mergeCell ref="A1:F1"/>
    <mergeCell ref="H1:M1"/>
    <mergeCell ref="O1:T1"/>
    <mergeCell ref="V1:AA1"/>
    <mergeCell ref="AC1:AH1"/>
    <mergeCell ref="A12:F12"/>
    <mergeCell ref="H12:M12"/>
    <mergeCell ref="O12:T12"/>
    <mergeCell ref="V12:AA12"/>
    <mergeCell ref="AC12:A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opLeftCell="L1" workbookViewId="0">
      <selection activeCell="W10" sqref="W10"/>
    </sheetView>
  </sheetViews>
  <sheetFormatPr defaultRowHeight="15" x14ac:dyDescent="0.25"/>
  <cols>
    <col min="1" max="2" width="4" style="12" bestFit="1" customWidth="1"/>
    <col min="3" max="3" width="3.5703125" style="12" bestFit="1" customWidth="1"/>
    <col min="4" max="4" width="9.85546875" style="12" customWidth="1"/>
    <col min="5" max="5" width="3.5703125" style="12" customWidth="1"/>
    <col min="6" max="6" width="6.7109375" style="12" bestFit="1" customWidth="1"/>
    <col min="7" max="9" width="3.5703125" style="13" bestFit="1" customWidth="1"/>
    <col min="10" max="10" width="13.140625" style="12" bestFit="1" customWidth="1"/>
    <col min="11" max="11" width="8.42578125" style="12" bestFit="1" customWidth="1"/>
    <col min="12" max="12" width="2.7109375" style="12" customWidth="1"/>
    <col min="13" max="13" width="6.7109375" style="12" bestFit="1" customWidth="1"/>
    <col min="14" max="16" width="3.5703125" style="13" bestFit="1" customWidth="1"/>
    <col min="17" max="17" width="13.28515625" style="12" bestFit="1" customWidth="1"/>
    <col min="18" max="18" width="8.42578125" style="12" bestFit="1" customWidth="1"/>
    <col min="19" max="19" width="2.7109375" style="12" customWidth="1"/>
    <col min="20" max="20" width="6.7109375" style="12" bestFit="1" customWidth="1"/>
    <col min="21" max="23" width="3.5703125" style="13" bestFit="1" customWidth="1"/>
    <col min="24" max="24" width="12.5703125" style="12" bestFit="1" customWidth="1"/>
    <col min="25" max="25" width="8.42578125" style="12" bestFit="1" customWidth="1"/>
    <col min="26" max="26" width="2.7109375" style="12" customWidth="1"/>
    <col min="27" max="27" width="6.7109375" style="12" bestFit="1" customWidth="1"/>
    <col min="28" max="30" width="3.5703125" style="13" bestFit="1" customWidth="1"/>
    <col min="31" max="31" width="14.28515625" style="12" bestFit="1" customWidth="1"/>
    <col min="32" max="32" width="8.42578125" style="12" bestFit="1" customWidth="1"/>
    <col min="33" max="33" width="2.7109375" style="12" customWidth="1"/>
    <col min="34" max="34" width="7.28515625" style="12" bestFit="1" customWidth="1"/>
    <col min="35" max="37" width="3.5703125" style="13" bestFit="1" customWidth="1"/>
    <col min="38" max="38" width="11.42578125" style="12" bestFit="1" customWidth="1"/>
    <col min="39" max="39" width="8.42578125" style="12" bestFit="1" customWidth="1"/>
    <col min="40" max="16384" width="9.140625" style="12"/>
  </cols>
  <sheetData>
    <row r="1" spans="1:39" s="44" customFormat="1" x14ac:dyDescent="0.25">
      <c r="F1" s="45" t="s">
        <v>346</v>
      </c>
      <c r="G1" s="45"/>
      <c r="H1" s="45"/>
      <c r="I1" s="45"/>
      <c r="J1" s="45"/>
      <c r="K1" s="45"/>
      <c r="M1" s="45" t="s">
        <v>347</v>
      </c>
      <c r="N1" s="45"/>
      <c r="O1" s="45"/>
      <c r="P1" s="45"/>
      <c r="Q1" s="45"/>
      <c r="R1" s="45"/>
      <c r="T1" s="45" t="s">
        <v>56</v>
      </c>
      <c r="U1" s="45"/>
      <c r="V1" s="45"/>
      <c r="W1" s="45"/>
      <c r="X1" s="45"/>
      <c r="Y1" s="45"/>
      <c r="AA1" s="45" t="s">
        <v>348</v>
      </c>
      <c r="AB1" s="45"/>
      <c r="AC1" s="45"/>
      <c r="AD1" s="45"/>
      <c r="AE1" s="45"/>
      <c r="AF1" s="45"/>
      <c r="AH1" s="45" t="s">
        <v>349</v>
      </c>
      <c r="AI1" s="45"/>
      <c r="AJ1" s="45"/>
      <c r="AK1" s="45"/>
      <c r="AL1" s="45"/>
      <c r="AM1" s="45"/>
    </row>
    <row r="2" spans="1:39" s="18" customFormat="1" x14ac:dyDescent="0.25">
      <c r="F2" s="28" t="s">
        <v>1</v>
      </c>
      <c r="G2" s="29" t="s">
        <v>399</v>
      </c>
      <c r="H2" s="29" t="s">
        <v>400</v>
      </c>
      <c r="I2" s="29" t="s">
        <v>401</v>
      </c>
      <c r="J2" s="28" t="s">
        <v>2</v>
      </c>
      <c r="K2" s="28" t="s">
        <v>3</v>
      </c>
      <c r="M2" s="28" t="s">
        <v>1</v>
      </c>
      <c r="N2" s="29" t="s">
        <v>399</v>
      </c>
      <c r="O2" s="29" t="s">
        <v>400</v>
      </c>
      <c r="P2" s="29" t="s">
        <v>401</v>
      </c>
      <c r="Q2" s="28" t="s">
        <v>2</v>
      </c>
      <c r="R2" s="28" t="s">
        <v>3</v>
      </c>
      <c r="T2" s="28" t="s">
        <v>1</v>
      </c>
      <c r="U2" s="29" t="s">
        <v>399</v>
      </c>
      <c r="V2" s="29" t="s">
        <v>400</v>
      </c>
      <c r="W2" s="29" t="s">
        <v>401</v>
      </c>
      <c r="X2" s="28" t="s">
        <v>2</v>
      </c>
      <c r="Y2" s="28" t="s">
        <v>3</v>
      </c>
      <c r="AA2" s="28" t="s">
        <v>1</v>
      </c>
      <c r="AB2" s="29" t="s">
        <v>399</v>
      </c>
      <c r="AC2" s="29" t="s">
        <v>400</v>
      </c>
      <c r="AD2" s="29" t="s">
        <v>401</v>
      </c>
      <c r="AE2" s="28" t="s">
        <v>2</v>
      </c>
      <c r="AF2" s="28" t="s">
        <v>3</v>
      </c>
      <c r="AH2" s="28" t="s">
        <v>1</v>
      </c>
      <c r="AI2" s="29" t="s">
        <v>399</v>
      </c>
      <c r="AJ2" s="29" t="s">
        <v>400</v>
      </c>
      <c r="AK2" s="29" t="s">
        <v>401</v>
      </c>
      <c r="AL2" s="28" t="s">
        <v>2</v>
      </c>
      <c r="AM2" s="28" t="s">
        <v>3</v>
      </c>
    </row>
    <row r="3" spans="1:39" x14ac:dyDescent="0.25">
      <c r="F3" s="30">
        <v>41895</v>
      </c>
      <c r="G3" s="19">
        <v>4</v>
      </c>
      <c r="H3" s="19">
        <v>8</v>
      </c>
      <c r="I3" s="19"/>
      <c r="J3" s="40" t="s">
        <v>324</v>
      </c>
      <c r="K3" s="31" t="s">
        <v>7</v>
      </c>
      <c r="M3" s="30">
        <v>41894</v>
      </c>
      <c r="N3" s="19">
        <v>4</v>
      </c>
      <c r="O3" s="19">
        <v>7</v>
      </c>
      <c r="P3" s="19"/>
      <c r="Q3" s="40" t="s">
        <v>327</v>
      </c>
      <c r="R3" s="31" t="s">
        <v>34</v>
      </c>
      <c r="T3" s="30">
        <v>41907</v>
      </c>
      <c r="U3" s="19">
        <v>8</v>
      </c>
      <c r="V3" s="19">
        <v>5</v>
      </c>
      <c r="W3" s="19"/>
      <c r="X3" s="40" t="s">
        <v>327</v>
      </c>
      <c r="Y3" s="31" t="s">
        <v>60</v>
      </c>
      <c r="AA3" s="30">
        <v>41899</v>
      </c>
      <c r="AB3" s="19">
        <v>8</v>
      </c>
      <c r="AC3" s="19">
        <v>3</v>
      </c>
      <c r="AD3" s="19"/>
      <c r="AE3" s="40" t="s">
        <v>345</v>
      </c>
      <c r="AF3" s="31" t="s">
        <v>76</v>
      </c>
      <c r="AH3" s="30">
        <v>41890</v>
      </c>
      <c r="AI3" s="19">
        <v>5</v>
      </c>
      <c r="AJ3" s="19">
        <v>6</v>
      </c>
      <c r="AK3" s="19"/>
      <c r="AL3" s="40" t="s">
        <v>93</v>
      </c>
      <c r="AM3" s="31" t="s">
        <v>94</v>
      </c>
    </row>
    <row r="4" spans="1:39" x14ac:dyDescent="0.25">
      <c r="F4" s="30">
        <v>41909</v>
      </c>
      <c r="G4" s="19">
        <v>8</v>
      </c>
      <c r="H4" s="19">
        <v>3</v>
      </c>
      <c r="I4" s="19"/>
      <c r="J4" s="40" t="s">
        <v>331</v>
      </c>
      <c r="K4" s="31" t="s">
        <v>11</v>
      </c>
      <c r="M4" s="30">
        <v>41914</v>
      </c>
      <c r="N4" s="19">
        <v>5</v>
      </c>
      <c r="O4" s="19">
        <v>5</v>
      </c>
      <c r="P4" s="19">
        <v>1</v>
      </c>
      <c r="Q4" s="40" t="s">
        <v>330</v>
      </c>
      <c r="R4" s="31" t="s">
        <v>40</v>
      </c>
      <c r="T4" s="30">
        <v>41928</v>
      </c>
      <c r="U4" s="19">
        <v>6</v>
      </c>
      <c r="V4" s="19">
        <v>5</v>
      </c>
      <c r="W4" s="19"/>
      <c r="X4" s="40" t="s">
        <v>63</v>
      </c>
      <c r="Y4" s="31" t="s">
        <v>64</v>
      </c>
      <c r="AA4" s="30">
        <v>41927</v>
      </c>
      <c r="AB4" s="19">
        <v>6</v>
      </c>
      <c r="AC4" s="19">
        <v>6</v>
      </c>
      <c r="AD4" s="19"/>
      <c r="AE4" s="40" t="s">
        <v>328</v>
      </c>
      <c r="AF4" s="31" t="s">
        <v>82</v>
      </c>
      <c r="AH4" s="30">
        <v>41897</v>
      </c>
      <c r="AI4" s="19">
        <v>6</v>
      </c>
      <c r="AJ4" s="19">
        <v>5</v>
      </c>
      <c r="AK4" s="19"/>
      <c r="AL4" s="40" t="s">
        <v>95</v>
      </c>
      <c r="AM4" s="31" t="s">
        <v>96</v>
      </c>
    </row>
    <row r="5" spans="1:39" x14ac:dyDescent="0.25">
      <c r="F5" s="30">
        <v>41923</v>
      </c>
      <c r="G5" s="19">
        <v>6</v>
      </c>
      <c r="H5" s="19">
        <v>5</v>
      </c>
      <c r="I5" s="19"/>
      <c r="J5" s="40" t="s">
        <v>12</v>
      </c>
      <c r="K5" s="31" t="s">
        <v>13</v>
      </c>
      <c r="M5" s="30">
        <v>41922</v>
      </c>
      <c r="N5" s="19">
        <v>6</v>
      </c>
      <c r="O5" s="19">
        <v>6</v>
      </c>
      <c r="P5" s="19"/>
      <c r="Q5" s="40" t="s">
        <v>41</v>
      </c>
      <c r="R5" s="31" t="s">
        <v>42</v>
      </c>
      <c r="T5" s="30">
        <v>41935</v>
      </c>
      <c r="U5" s="19">
        <v>4</v>
      </c>
      <c r="V5" s="19">
        <v>7</v>
      </c>
      <c r="W5" s="19"/>
      <c r="X5" s="40" t="s">
        <v>326</v>
      </c>
      <c r="Y5" s="31" t="s">
        <v>65</v>
      </c>
      <c r="AA5" s="30">
        <v>41941</v>
      </c>
      <c r="AB5" s="19">
        <v>5</v>
      </c>
      <c r="AC5" s="19">
        <v>6</v>
      </c>
      <c r="AD5" s="19"/>
      <c r="AE5" s="40" t="s">
        <v>330</v>
      </c>
      <c r="AF5" s="31" t="s">
        <v>84</v>
      </c>
      <c r="AH5" s="30">
        <v>41925</v>
      </c>
      <c r="AI5" s="19">
        <v>6</v>
      </c>
      <c r="AJ5" s="19">
        <v>6</v>
      </c>
      <c r="AK5" s="19"/>
      <c r="AL5" s="40" t="s">
        <v>12</v>
      </c>
      <c r="AM5" s="31" t="s">
        <v>99</v>
      </c>
    </row>
    <row r="6" spans="1:39" x14ac:dyDescent="0.25">
      <c r="F6" s="30">
        <v>41944</v>
      </c>
      <c r="G6" s="19">
        <v>1</v>
      </c>
      <c r="H6" s="19">
        <v>11</v>
      </c>
      <c r="I6" s="19"/>
      <c r="J6" s="40" t="s">
        <v>18</v>
      </c>
      <c r="K6" s="31" t="s">
        <v>19</v>
      </c>
      <c r="M6" s="30">
        <v>41943</v>
      </c>
      <c r="N6" s="19">
        <v>4</v>
      </c>
      <c r="O6" s="19">
        <v>7</v>
      </c>
      <c r="P6" s="19">
        <v>1</v>
      </c>
      <c r="Q6" s="40" t="s">
        <v>328</v>
      </c>
      <c r="R6" s="31" t="s">
        <v>48</v>
      </c>
      <c r="T6" s="30">
        <v>41949</v>
      </c>
      <c r="U6" s="19">
        <v>5</v>
      </c>
      <c r="V6" s="19">
        <v>7</v>
      </c>
      <c r="W6" s="19"/>
      <c r="X6" s="40" t="s">
        <v>12</v>
      </c>
      <c r="Y6" s="31" t="s">
        <v>67</v>
      </c>
      <c r="AA6" s="30">
        <v>41955</v>
      </c>
      <c r="AB6" s="19">
        <v>5</v>
      </c>
      <c r="AC6" s="19">
        <v>7</v>
      </c>
      <c r="AD6" s="19"/>
      <c r="AE6" s="40" t="s">
        <v>326</v>
      </c>
      <c r="AF6" s="31" t="s">
        <v>86</v>
      </c>
      <c r="AH6" s="30">
        <v>41946</v>
      </c>
      <c r="AI6" s="19">
        <v>2</v>
      </c>
      <c r="AJ6" s="19">
        <v>9</v>
      </c>
      <c r="AK6" s="19"/>
      <c r="AL6" s="40" t="s">
        <v>18</v>
      </c>
      <c r="AM6" s="31" t="s">
        <v>102</v>
      </c>
    </row>
    <row r="7" spans="1:39" x14ac:dyDescent="0.25">
      <c r="F7" s="30">
        <v>41951</v>
      </c>
      <c r="G7" s="19">
        <v>6</v>
      </c>
      <c r="H7" s="19">
        <v>5</v>
      </c>
      <c r="I7" s="19"/>
      <c r="J7" s="40" t="s">
        <v>325</v>
      </c>
      <c r="K7" s="31" t="s">
        <v>21</v>
      </c>
      <c r="M7" s="30">
        <v>41964</v>
      </c>
      <c r="N7" s="19">
        <v>8</v>
      </c>
      <c r="O7" s="19">
        <v>2</v>
      </c>
      <c r="P7" s="19">
        <v>1</v>
      </c>
      <c r="Q7" s="40" t="s">
        <v>52</v>
      </c>
      <c r="R7" s="31" t="s">
        <v>53</v>
      </c>
      <c r="T7" s="30">
        <v>41956</v>
      </c>
      <c r="U7" s="19">
        <v>7</v>
      </c>
      <c r="V7" s="19">
        <v>5</v>
      </c>
      <c r="W7" s="19"/>
      <c r="X7" s="40" t="s">
        <v>324</v>
      </c>
      <c r="Y7" s="31" t="s">
        <v>68</v>
      </c>
      <c r="AA7" s="30">
        <v>41962</v>
      </c>
      <c r="AB7" s="19">
        <v>5</v>
      </c>
      <c r="AC7" s="19">
        <v>6</v>
      </c>
      <c r="AD7" s="19"/>
      <c r="AE7" s="40" t="s">
        <v>52</v>
      </c>
      <c r="AF7" s="31" t="s">
        <v>87</v>
      </c>
      <c r="AH7" s="30">
        <v>41953</v>
      </c>
      <c r="AI7" s="19">
        <v>5</v>
      </c>
      <c r="AJ7" s="19">
        <v>6</v>
      </c>
      <c r="AK7" s="19">
        <v>1</v>
      </c>
      <c r="AL7" s="40" t="s">
        <v>324</v>
      </c>
      <c r="AM7" s="31" t="s">
        <v>103</v>
      </c>
    </row>
    <row r="8" spans="1:39" x14ac:dyDescent="0.25">
      <c r="A8" s="29" t="s">
        <v>399</v>
      </c>
      <c r="B8" s="29" t="s">
        <v>400</v>
      </c>
      <c r="C8" s="29" t="s">
        <v>401</v>
      </c>
      <c r="D8" s="33"/>
      <c r="F8" s="30">
        <v>41958</v>
      </c>
      <c r="G8" s="19">
        <v>6</v>
      </c>
      <c r="H8" s="19">
        <v>4</v>
      </c>
      <c r="I8" s="19">
        <v>1</v>
      </c>
      <c r="J8" s="40" t="s">
        <v>326</v>
      </c>
      <c r="K8" s="31" t="s">
        <v>23</v>
      </c>
      <c r="N8" s="32">
        <f>SUM(N3:N7)</f>
        <v>27</v>
      </c>
      <c r="O8" s="32">
        <f t="shared" ref="O8:P8" si="0">SUM(O3:O7)</f>
        <v>27</v>
      </c>
      <c r="P8" s="32">
        <f t="shared" si="0"/>
        <v>3</v>
      </c>
      <c r="Q8" s="27" t="s">
        <v>397</v>
      </c>
      <c r="R8" s="34" t="s">
        <v>402</v>
      </c>
      <c r="U8" s="32">
        <f>SUM(U3:U7)</f>
        <v>30</v>
      </c>
      <c r="V8" s="32">
        <f t="shared" ref="V8:W8" si="1">SUM(V3:V7)</f>
        <v>29</v>
      </c>
      <c r="W8" s="32">
        <f t="shared" si="1"/>
        <v>0</v>
      </c>
      <c r="X8" s="27" t="s">
        <v>397</v>
      </c>
      <c r="Y8" s="34" t="s">
        <v>402</v>
      </c>
      <c r="AB8" s="32">
        <f>SUM(AB3:AB7)</f>
        <v>29</v>
      </c>
      <c r="AC8" s="32">
        <f t="shared" ref="AC8:AD8" si="2">SUM(AC3:AC7)</f>
        <v>28</v>
      </c>
      <c r="AD8" s="32">
        <f t="shared" si="2"/>
        <v>0</v>
      </c>
      <c r="AE8" s="27" t="s">
        <v>397</v>
      </c>
      <c r="AF8" s="34" t="s">
        <v>402</v>
      </c>
      <c r="AH8" s="30">
        <v>41967</v>
      </c>
      <c r="AI8" s="19">
        <v>2</v>
      </c>
      <c r="AJ8" s="19">
        <v>9</v>
      </c>
      <c r="AK8" s="19"/>
      <c r="AL8" s="40" t="s">
        <v>330</v>
      </c>
      <c r="AM8" s="31" t="s">
        <v>105</v>
      </c>
    </row>
    <row r="9" spans="1:39" x14ac:dyDescent="0.25">
      <c r="A9" s="12">
        <f>SUM(G9,N8,U8,AB8,AI9)</f>
        <v>143</v>
      </c>
      <c r="B9" s="12">
        <f>SUM(H9,O8,V8,AC8,AJ9)</f>
        <v>161</v>
      </c>
      <c r="C9" s="12">
        <f>SUM(I9,P8,W8,AD8,AK9)</f>
        <v>5</v>
      </c>
      <c r="D9" s="12" t="s">
        <v>397</v>
      </c>
      <c r="F9" s="14"/>
      <c r="G9" s="26">
        <f>SUM(G3:G8)</f>
        <v>31</v>
      </c>
      <c r="H9" s="26">
        <f t="shared" ref="H9:I9" si="3">SUM(H3:H8)</f>
        <v>36</v>
      </c>
      <c r="I9" s="26">
        <f t="shared" si="3"/>
        <v>1</v>
      </c>
      <c r="J9" s="27" t="s">
        <v>397</v>
      </c>
      <c r="K9" s="34" t="s">
        <v>402</v>
      </c>
      <c r="N9" s="23">
        <f>MMULT(N8, 1/5)</f>
        <v>5.4</v>
      </c>
      <c r="O9" s="23">
        <f t="shared" ref="O9:P9" si="4">MMULT(O8, 1/5)</f>
        <v>5.4</v>
      </c>
      <c r="P9" s="23">
        <f t="shared" si="4"/>
        <v>0.60000000000000009</v>
      </c>
      <c r="Q9" s="22" t="s">
        <v>398</v>
      </c>
      <c r="R9" s="35" t="s">
        <v>404</v>
      </c>
      <c r="U9" s="23">
        <f>MMULT(U8, 1/5)</f>
        <v>6</v>
      </c>
      <c r="V9" s="23">
        <f t="shared" ref="V9:W9" si="5">MMULT(V8, 1/5)</f>
        <v>5.8000000000000007</v>
      </c>
      <c r="W9" s="23">
        <f t="shared" si="5"/>
        <v>0</v>
      </c>
      <c r="X9" s="22" t="s">
        <v>398</v>
      </c>
      <c r="Y9" s="35" t="s">
        <v>404</v>
      </c>
      <c r="AB9" s="23">
        <f>MMULT(AB8, 1/5)</f>
        <v>5.8000000000000007</v>
      </c>
      <c r="AC9" s="23">
        <f t="shared" ref="AC9:AD9" si="6">MMULT(AC8, 1/5)</f>
        <v>5.6000000000000005</v>
      </c>
      <c r="AD9" s="23">
        <f t="shared" si="6"/>
        <v>0</v>
      </c>
      <c r="AE9" s="22" t="s">
        <v>398</v>
      </c>
      <c r="AF9" s="35" t="s">
        <v>405</v>
      </c>
      <c r="AH9" s="14"/>
      <c r="AI9" s="26">
        <f>SUM(AI3:AI8)</f>
        <v>26</v>
      </c>
      <c r="AJ9" s="26">
        <f t="shared" ref="AJ9:AK9" si="7">SUM(AJ3:AJ8)</f>
        <v>41</v>
      </c>
      <c r="AK9" s="26">
        <f t="shared" si="7"/>
        <v>1</v>
      </c>
      <c r="AL9" s="27" t="s">
        <v>397</v>
      </c>
      <c r="AM9" s="34" t="s">
        <v>402</v>
      </c>
    </row>
    <row r="10" spans="1:39" x14ac:dyDescent="0.25">
      <c r="A10" s="12">
        <f>MMULT(A9, 1/27)</f>
        <v>5.2962962962962958</v>
      </c>
      <c r="B10" s="16">
        <f t="shared" ref="B10:C10" si="8">MMULT(B9, 1/27)</f>
        <v>5.9629629629629628</v>
      </c>
      <c r="C10" s="16">
        <f t="shared" si="8"/>
        <v>0.18518518518518517</v>
      </c>
      <c r="D10" s="12" t="s">
        <v>398</v>
      </c>
      <c r="F10" s="14"/>
      <c r="G10" s="25">
        <f>MMULT(G9, 1/6)</f>
        <v>5.1666666666666661</v>
      </c>
      <c r="H10" s="25">
        <f t="shared" ref="H10:I10" si="9">MMULT(H9, 1/6)</f>
        <v>6</v>
      </c>
      <c r="I10" s="25">
        <f t="shared" si="9"/>
        <v>0.16666666666666666</v>
      </c>
      <c r="J10" s="22" t="s">
        <v>398</v>
      </c>
      <c r="K10" s="35" t="s">
        <v>403</v>
      </c>
      <c r="AH10" s="14"/>
      <c r="AI10" s="25">
        <f>MMULT(AI9, 1/6)</f>
        <v>4.333333333333333</v>
      </c>
      <c r="AJ10" s="25">
        <f t="shared" ref="AJ10:AK10" si="10">MMULT(AJ9, 1/6)</f>
        <v>6.833333333333333</v>
      </c>
      <c r="AK10" s="25">
        <f t="shared" si="10"/>
        <v>0.16666666666666666</v>
      </c>
      <c r="AL10" s="22" t="s">
        <v>398</v>
      </c>
      <c r="AM10" s="35" t="s">
        <v>403</v>
      </c>
    </row>
    <row r="11" spans="1:39" x14ac:dyDescent="0.25">
      <c r="A11" s="38" t="s">
        <v>415</v>
      </c>
    </row>
    <row r="12" spans="1:39" s="44" customFormat="1" x14ac:dyDescent="0.25">
      <c r="F12" s="45" t="s">
        <v>351</v>
      </c>
      <c r="G12" s="45"/>
      <c r="H12" s="45"/>
      <c r="I12" s="45"/>
      <c r="J12" s="45"/>
      <c r="K12" s="45"/>
      <c r="M12" s="45" t="s">
        <v>352</v>
      </c>
      <c r="N12" s="45"/>
      <c r="O12" s="45"/>
      <c r="P12" s="45"/>
      <c r="Q12" s="45"/>
      <c r="R12" s="45"/>
      <c r="T12" s="45" t="s">
        <v>140</v>
      </c>
      <c r="U12" s="45"/>
      <c r="V12" s="45"/>
      <c r="W12" s="45"/>
      <c r="X12" s="45"/>
      <c r="Y12" s="45"/>
      <c r="AA12" s="45" t="s">
        <v>159</v>
      </c>
      <c r="AB12" s="45"/>
      <c r="AC12" s="45"/>
      <c r="AD12" s="45"/>
      <c r="AE12" s="45"/>
      <c r="AF12" s="45"/>
      <c r="AH12" s="45" t="s">
        <v>356</v>
      </c>
      <c r="AI12" s="45"/>
      <c r="AJ12" s="45"/>
      <c r="AK12" s="45"/>
      <c r="AL12" s="45"/>
      <c r="AM12" s="45"/>
    </row>
    <row r="13" spans="1:39" s="18" customFormat="1" x14ac:dyDescent="0.25">
      <c r="F13" s="28" t="s">
        <v>1</v>
      </c>
      <c r="G13" s="29" t="s">
        <v>399</v>
      </c>
      <c r="H13" s="29" t="s">
        <v>400</v>
      </c>
      <c r="I13" s="29" t="s">
        <v>401</v>
      </c>
      <c r="J13" s="28" t="s">
        <v>2</v>
      </c>
      <c r="K13" s="28" t="s">
        <v>3</v>
      </c>
      <c r="M13" s="28" t="s">
        <v>1</v>
      </c>
      <c r="N13" s="29" t="s">
        <v>399</v>
      </c>
      <c r="O13" s="29" t="s">
        <v>400</v>
      </c>
      <c r="P13" s="29" t="s">
        <v>401</v>
      </c>
      <c r="Q13" s="28" t="s">
        <v>2</v>
      </c>
      <c r="R13" s="28" t="s">
        <v>3</v>
      </c>
      <c r="T13" s="28" t="s">
        <v>1</v>
      </c>
      <c r="U13" s="29" t="s">
        <v>399</v>
      </c>
      <c r="V13" s="29" t="s">
        <v>400</v>
      </c>
      <c r="W13" s="29" t="s">
        <v>401</v>
      </c>
      <c r="X13" s="28" t="s">
        <v>2</v>
      </c>
      <c r="Y13" s="28" t="s">
        <v>3</v>
      </c>
      <c r="AA13" s="28" t="s">
        <v>1</v>
      </c>
      <c r="AB13" s="29" t="s">
        <v>399</v>
      </c>
      <c r="AC13" s="29" t="s">
        <v>400</v>
      </c>
      <c r="AD13" s="29" t="s">
        <v>401</v>
      </c>
      <c r="AE13" s="28" t="s">
        <v>2</v>
      </c>
      <c r="AF13" s="28" t="s">
        <v>3</v>
      </c>
      <c r="AH13" s="28" t="s">
        <v>1</v>
      </c>
      <c r="AI13" s="29" t="s">
        <v>399</v>
      </c>
      <c r="AJ13" s="29" t="s">
        <v>400</v>
      </c>
      <c r="AK13" s="29" t="s">
        <v>401</v>
      </c>
      <c r="AL13" s="28" t="s">
        <v>2</v>
      </c>
      <c r="AM13" s="28" t="s">
        <v>3</v>
      </c>
    </row>
    <row r="14" spans="1:39" x14ac:dyDescent="0.25">
      <c r="F14" s="30">
        <v>41890</v>
      </c>
      <c r="G14" s="19">
        <v>10</v>
      </c>
      <c r="H14" s="19">
        <v>2</v>
      </c>
      <c r="I14" s="19"/>
      <c r="J14" s="40" t="s">
        <v>350</v>
      </c>
      <c r="K14" s="31" t="s">
        <v>111</v>
      </c>
      <c r="M14" s="30">
        <v>41910</v>
      </c>
      <c r="N14" s="19">
        <v>10</v>
      </c>
      <c r="O14" s="19">
        <v>3</v>
      </c>
      <c r="P14" s="19"/>
      <c r="Q14" s="40" t="s">
        <v>353</v>
      </c>
      <c r="R14" s="31" t="s">
        <v>130</v>
      </c>
      <c r="T14" s="30">
        <v>41892</v>
      </c>
      <c r="U14" s="19">
        <v>5</v>
      </c>
      <c r="V14" s="19">
        <v>5</v>
      </c>
      <c r="W14" s="19">
        <v>1</v>
      </c>
      <c r="X14" s="40" t="s">
        <v>324</v>
      </c>
      <c r="Y14" s="31" t="s">
        <v>142</v>
      </c>
      <c r="AA14" s="30">
        <v>41893</v>
      </c>
      <c r="AB14" s="19">
        <v>6</v>
      </c>
      <c r="AC14" s="19">
        <v>6</v>
      </c>
      <c r="AD14" s="19"/>
      <c r="AE14" s="40" t="s">
        <v>63</v>
      </c>
      <c r="AF14" s="31" t="s">
        <v>99</v>
      </c>
      <c r="AH14" s="30">
        <v>41899</v>
      </c>
      <c r="AI14" s="19">
        <v>10</v>
      </c>
      <c r="AJ14" s="19">
        <v>2</v>
      </c>
      <c r="AK14" s="19"/>
      <c r="AL14" s="40" t="s">
        <v>357</v>
      </c>
      <c r="AM14" s="31" t="s">
        <v>171</v>
      </c>
    </row>
    <row r="15" spans="1:39" x14ac:dyDescent="0.25">
      <c r="F15" s="30">
        <v>41897</v>
      </c>
      <c r="G15" s="19">
        <v>3</v>
      </c>
      <c r="H15" s="19">
        <v>8</v>
      </c>
      <c r="I15" s="19"/>
      <c r="J15" s="40" t="s">
        <v>343</v>
      </c>
      <c r="K15" s="31" t="s">
        <v>113</v>
      </c>
      <c r="M15" s="30">
        <v>41916</v>
      </c>
      <c r="N15" s="19">
        <v>5</v>
      </c>
      <c r="O15" s="19">
        <v>6</v>
      </c>
      <c r="P15" s="19"/>
      <c r="Q15" s="40" t="s">
        <v>330</v>
      </c>
      <c r="R15" s="31" t="s">
        <v>131</v>
      </c>
      <c r="T15" s="30">
        <v>41901</v>
      </c>
      <c r="U15" s="19">
        <v>6</v>
      </c>
      <c r="V15" s="19">
        <v>5</v>
      </c>
      <c r="W15" s="19"/>
      <c r="X15" s="40" t="s">
        <v>143</v>
      </c>
      <c r="Y15" s="31" t="s">
        <v>144</v>
      </c>
      <c r="AA15" s="30">
        <v>41907</v>
      </c>
      <c r="AB15" s="19">
        <v>4</v>
      </c>
      <c r="AC15" s="19">
        <v>8</v>
      </c>
      <c r="AD15" s="19"/>
      <c r="AE15" s="40" t="s">
        <v>327</v>
      </c>
      <c r="AF15" s="31" t="s">
        <v>162</v>
      </c>
      <c r="AH15" s="30">
        <v>41906</v>
      </c>
      <c r="AI15" s="19">
        <v>5</v>
      </c>
      <c r="AJ15" s="19">
        <v>7</v>
      </c>
      <c r="AK15" s="19"/>
      <c r="AL15" s="40" t="s">
        <v>328</v>
      </c>
      <c r="AM15" s="31" t="s">
        <v>174</v>
      </c>
    </row>
    <row r="16" spans="1:39" x14ac:dyDescent="0.25">
      <c r="F16" s="30">
        <v>41904</v>
      </c>
      <c r="G16" s="19">
        <v>6</v>
      </c>
      <c r="H16" s="19">
        <v>5</v>
      </c>
      <c r="I16" s="19"/>
      <c r="J16" s="40" t="s">
        <v>324</v>
      </c>
      <c r="K16" s="31" t="s">
        <v>114</v>
      </c>
      <c r="M16" s="30">
        <v>41924</v>
      </c>
      <c r="N16" s="19">
        <v>4</v>
      </c>
      <c r="O16" s="19">
        <v>7</v>
      </c>
      <c r="P16" s="19">
        <v>1</v>
      </c>
      <c r="Q16" s="40" t="s">
        <v>18</v>
      </c>
      <c r="R16" s="31" t="s">
        <v>132</v>
      </c>
      <c r="T16" s="30">
        <v>41914</v>
      </c>
      <c r="U16" s="19">
        <v>5</v>
      </c>
      <c r="V16" s="19">
        <v>6</v>
      </c>
      <c r="W16" s="19"/>
      <c r="X16" s="40" t="s">
        <v>330</v>
      </c>
      <c r="Y16" s="31" t="s">
        <v>146</v>
      </c>
      <c r="AA16" s="30">
        <v>41928</v>
      </c>
      <c r="AB16" s="19">
        <v>11</v>
      </c>
      <c r="AC16" s="19">
        <v>1</v>
      </c>
      <c r="AD16" s="19"/>
      <c r="AE16" s="40" t="s">
        <v>355</v>
      </c>
      <c r="AF16" s="31" t="s">
        <v>165</v>
      </c>
      <c r="AH16" s="30">
        <v>41912</v>
      </c>
      <c r="AI16" s="19">
        <v>3</v>
      </c>
      <c r="AJ16" s="19">
        <v>8</v>
      </c>
      <c r="AK16" s="19"/>
      <c r="AL16" s="40" t="s">
        <v>330</v>
      </c>
      <c r="AM16" s="31" t="s">
        <v>175</v>
      </c>
    </row>
    <row r="17" spans="1:39" x14ac:dyDescent="0.25">
      <c r="F17" s="30">
        <v>41925</v>
      </c>
      <c r="G17" s="19">
        <v>9</v>
      </c>
      <c r="H17" s="19">
        <v>4</v>
      </c>
      <c r="I17" s="19"/>
      <c r="J17" s="40" t="s">
        <v>326</v>
      </c>
      <c r="K17" s="31" t="s">
        <v>98</v>
      </c>
      <c r="M17" s="30">
        <v>41931</v>
      </c>
      <c r="N17" s="19">
        <v>4</v>
      </c>
      <c r="O17" s="19">
        <v>7</v>
      </c>
      <c r="P17" s="19">
        <v>1</v>
      </c>
      <c r="Q17" s="40" t="s">
        <v>63</v>
      </c>
      <c r="R17" s="31" t="s">
        <v>133</v>
      </c>
      <c r="T17" s="30">
        <v>41922</v>
      </c>
      <c r="U17" s="19">
        <v>9</v>
      </c>
      <c r="V17" s="19">
        <v>4</v>
      </c>
      <c r="W17" s="19"/>
      <c r="X17" s="40" t="s">
        <v>354</v>
      </c>
      <c r="Y17" s="31" t="s">
        <v>148</v>
      </c>
      <c r="AA17" s="30">
        <v>41935</v>
      </c>
      <c r="AB17" s="19">
        <v>8</v>
      </c>
      <c r="AC17" s="19">
        <v>4</v>
      </c>
      <c r="AD17" s="19"/>
      <c r="AE17" s="40" t="s">
        <v>329</v>
      </c>
      <c r="AF17" s="31" t="s">
        <v>166</v>
      </c>
      <c r="AH17" s="30">
        <v>41941</v>
      </c>
      <c r="AI17" s="19">
        <v>8</v>
      </c>
      <c r="AJ17" s="19">
        <v>4</v>
      </c>
      <c r="AK17" s="19"/>
      <c r="AL17" s="40" t="s">
        <v>332</v>
      </c>
      <c r="AM17" s="31" t="s">
        <v>181</v>
      </c>
    </row>
    <row r="18" spans="1:39" x14ac:dyDescent="0.25">
      <c r="F18" s="30">
        <v>41939</v>
      </c>
      <c r="G18" s="19">
        <v>2</v>
      </c>
      <c r="H18" s="19">
        <v>10</v>
      </c>
      <c r="I18" s="19"/>
      <c r="J18" s="40" t="s">
        <v>328</v>
      </c>
      <c r="K18" s="31" t="s">
        <v>117</v>
      </c>
      <c r="M18" s="30">
        <v>41952</v>
      </c>
      <c r="N18" s="19">
        <v>4</v>
      </c>
      <c r="O18" s="19">
        <v>6</v>
      </c>
      <c r="P18" s="19">
        <v>1</v>
      </c>
      <c r="Q18" s="40" t="s">
        <v>12</v>
      </c>
      <c r="R18" s="31" t="s">
        <v>135</v>
      </c>
      <c r="T18" s="30">
        <v>41943</v>
      </c>
      <c r="U18" s="19">
        <v>7</v>
      </c>
      <c r="V18" s="19">
        <v>5</v>
      </c>
      <c r="W18" s="19"/>
      <c r="X18" s="40" t="s">
        <v>333</v>
      </c>
      <c r="Y18" s="31" t="s">
        <v>153</v>
      </c>
      <c r="AA18" s="30">
        <v>41963</v>
      </c>
      <c r="AB18" s="19">
        <v>7</v>
      </c>
      <c r="AC18" s="19">
        <v>6</v>
      </c>
      <c r="AD18" s="19"/>
      <c r="AE18" s="40" t="s">
        <v>52</v>
      </c>
      <c r="AF18" s="31" t="s">
        <v>169</v>
      </c>
      <c r="AH18" s="30">
        <v>41948</v>
      </c>
      <c r="AI18" s="19">
        <v>3</v>
      </c>
      <c r="AJ18" s="19">
        <v>8</v>
      </c>
      <c r="AK18" s="19"/>
      <c r="AL18" s="40" t="s">
        <v>341</v>
      </c>
      <c r="AM18" s="31" t="s">
        <v>183</v>
      </c>
    </row>
    <row r="19" spans="1:39" x14ac:dyDescent="0.25">
      <c r="A19" s="29" t="s">
        <v>399</v>
      </c>
      <c r="B19" s="29" t="s">
        <v>400</v>
      </c>
      <c r="C19" s="29" t="s">
        <v>401</v>
      </c>
      <c r="D19" s="33"/>
      <c r="F19" s="30">
        <v>41967</v>
      </c>
      <c r="G19" s="19">
        <v>5</v>
      </c>
      <c r="H19" s="19">
        <v>5</v>
      </c>
      <c r="I19" s="19">
        <v>1</v>
      </c>
      <c r="J19" s="40" t="s">
        <v>330</v>
      </c>
      <c r="K19" s="31" t="s">
        <v>120</v>
      </c>
      <c r="M19" s="30">
        <v>41966</v>
      </c>
      <c r="N19" s="19">
        <v>7</v>
      </c>
      <c r="O19" s="19">
        <v>5</v>
      </c>
      <c r="P19" s="19"/>
      <c r="Q19" s="40" t="s">
        <v>52</v>
      </c>
      <c r="R19" s="31" t="s">
        <v>137</v>
      </c>
      <c r="T19" s="30">
        <v>41950</v>
      </c>
      <c r="U19" s="19">
        <v>3</v>
      </c>
      <c r="V19" s="19">
        <v>8</v>
      </c>
      <c r="W19" s="19"/>
      <c r="X19" s="40" t="s">
        <v>328</v>
      </c>
      <c r="Y19" s="31" t="s">
        <v>154</v>
      </c>
      <c r="AA19" s="30">
        <v>41970</v>
      </c>
      <c r="AB19" s="19">
        <v>1</v>
      </c>
      <c r="AC19" s="19">
        <v>11</v>
      </c>
      <c r="AD19" s="19"/>
      <c r="AE19" s="40" t="s">
        <v>18</v>
      </c>
      <c r="AF19" s="31" t="s">
        <v>170</v>
      </c>
      <c r="AH19" s="30">
        <v>41953</v>
      </c>
      <c r="AI19" s="19">
        <v>4</v>
      </c>
      <c r="AJ19" s="19">
        <v>7</v>
      </c>
      <c r="AK19" s="19"/>
      <c r="AL19" s="40" t="s">
        <v>324</v>
      </c>
      <c r="AM19" s="31" t="s">
        <v>184</v>
      </c>
    </row>
    <row r="20" spans="1:39" x14ac:dyDescent="0.25">
      <c r="A20" s="12">
        <f>SUM(G20,N20,U20,AB20,AI20)</f>
        <v>174</v>
      </c>
      <c r="B20" s="12">
        <f>SUM(H20,O20,V20,AC20,AJ20)</f>
        <v>173</v>
      </c>
      <c r="C20" s="12">
        <f>SUM(I20,P20,W20,AD20,AK20)</f>
        <v>5</v>
      </c>
      <c r="D20" s="12" t="s">
        <v>397</v>
      </c>
      <c r="F20" s="14"/>
      <c r="G20" s="26">
        <f>SUM(G14:G19)</f>
        <v>35</v>
      </c>
      <c r="H20" s="26">
        <f t="shared" ref="H20:I20" si="11">SUM(H14:H19)</f>
        <v>34</v>
      </c>
      <c r="I20" s="26">
        <f t="shared" si="11"/>
        <v>1</v>
      </c>
      <c r="J20" s="27" t="s">
        <v>397</v>
      </c>
      <c r="K20" s="34" t="s">
        <v>402</v>
      </c>
      <c r="L20" s="15"/>
      <c r="M20" s="15"/>
      <c r="N20" s="26">
        <f t="shared" ref="N20:P20" si="12">SUM(N14:N19)</f>
        <v>34</v>
      </c>
      <c r="O20" s="26">
        <f t="shared" si="12"/>
        <v>34</v>
      </c>
      <c r="P20" s="26">
        <f t="shared" si="12"/>
        <v>3</v>
      </c>
      <c r="Q20" s="22" t="s">
        <v>397</v>
      </c>
      <c r="R20" s="34" t="s">
        <v>402</v>
      </c>
      <c r="S20" s="15"/>
      <c r="T20" s="15"/>
      <c r="U20" s="26">
        <f t="shared" ref="U20:W20" si="13">SUM(U14:U19)</f>
        <v>35</v>
      </c>
      <c r="V20" s="26">
        <f t="shared" si="13"/>
        <v>33</v>
      </c>
      <c r="W20" s="26">
        <f t="shared" si="13"/>
        <v>1</v>
      </c>
      <c r="X20" s="22" t="s">
        <v>397</v>
      </c>
      <c r="Y20" s="34" t="s">
        <v>402</v>
      </c>
      <c r="Z20" s="15"/>
      <c r="AA20" s="15"/>
      <c r="AB20" s="26">
        <f t="shared" ref="AB20:AD20" si="14">SUM(AB14:AB19)</f>
        <v>37</v>
      </c>
      <c r="AC20" s="26">
        <f t="shared" si="14"/>
        <v>36</v>
      </c>
      <c r="AD20" s="26">
        <f t="shared" si="14"/>
        <v>0</v>
      </c>
      <c r="AE20" s="22" t="s">
        <v>397</v>
      </c>
      <c r="AF20" s="34" t="s">
        <v>402</v>
      </c>
      <c r="AG20" s="15"/>
      <c r="AH20" s="15"/>
      <c r="AI20" s="26">
        <f t="shared" ref="AI20:AK20" si="15">SUM(AI14:AI19)</f>
        <v>33</v>
      </c>
      <c r="AJ20" s="26">
        <f t="shared" si="15"/>
        <v>36</v>
      </c>
      <c r="AK20" s="26">
        <f t="shared" si="15"/>
        <v>0</v>
      </c>
      <c r="AL20" s="27" t="s">
        <v>397</v>
      </c>
      <c r="AM20" s="34" t="s">
        <v>402</v>
      </c>
    </row>
    <row r="21" spans="1:39" x14ac:dyDescent="0.25">
      <c r="A21" s="12">
        <f>MMULT(A20, 1/30)</f>
        <v>5.8</v>
      </c>
      <c r="B21" s="12">
        <f t="shared" ref="B21:C21" si="16">MMULT(B20, 1/30)</f>
        <v>5.7666666666666666</v>
      </c>
      <c r="C21" s="16">
        <f t="shared" si="16"/>
        <v>0.16666666666666666</v>
      </c>
      <c r="D21" s="12" t="s">
        <v>398</v>
      </c>
      <c r="F21" s="14"/>
      <c r="G21" s="25">
        <f>MMULT(G20, 1/6)</f>
        <v>5.833333333333333</v>
      </c>
      <c r="H21" s="25">
        <f t="shared" ref="H21:I21" si="17">MMULT(H20, 1/6)</f>
        <v>5.6666666666666661</v>
      </c>
      <c r="I21" s="25">
        <f t="shared" si="17"/>
        <v>0.16666666666666666</v>
      </c>
      <c r="J21" s="22" t="s">
        <v>398</v>
      </c>
      <c r="K21" s="35" t="s">
        <v>403</v>
      </c>
      <c r="L21" s="15"/>
      <c r="M21" s="15"/>
      <c r="N21" s="25">
        <f>MMULT(N20, 1/6)</f>
        <v>5.6666666666666661</v>
      </c>
      <c r="O21" s="25">
        <f t="shared" ref="O21:P21" si="18">MMULT(O20, 1/6)</f>
        <v>5.6666666666666661</v>
      </c>
      <c r="P21" s="25">
        <f t="shared" si="18"/>
        <v>0.5</v>
      </c>
      <c r="Q21" s="27" t="s">
        <v>398</v>
      </c>
      <c r="R21" s="35" t="s">
        <v>403</v>
      </c>
      <c r="S21" s="15"/>
      <c r="T21" s="15"/>
      <c r="U21" s="25">
        <f>MMULT(U20, 1/6)</f>
        <v>5.833333333333333</v>
      </c>
      <c r="V21" s="25">
        <f t="shared" ref="V21:W21" si="19">MMULT(V20, 1/6)</f>
        <v>5.5</v>
      </c>
      <c r="W21" s="25">
        <f t="shared" si="19"/>
        <v>0.16666666666666666</v>
      </c>
      <c r="X21" s="27" t="s">
        <v>398</v>
      </c>
      <c r="Y21" s="35" t="s">
        <v>406</v>
      </c>
      <c r="Z21" s="17"/>
      <c r="AA21" s="17"/>
      <c r="AB21" s="25">
        <f>MMULT(AB20, 1/6)</f>
        <v>6.1666666666666661</v>
      </c>
      <c r="AC21" s="25">
        <f t="shared" ref="AC21:AD21" si="20">MMULT(AC20, 1/6)</f>
        <v>6</v>
      </c>
      <c r="AD21" s="25">
        <f t="shared" si="20"/>
        <v>0</v>
      </c>
      <c r="AE21" s="27" t="s">
        <v>398</v>
      </c>
      <c r="AF21" s="35" t="s">
        <v>407</v>
      </c>
      <c r="AG21" s="17"/>
      <c r="AH21" s="17"/>
      <c r="AI21" s="25">
        <f>MMULT(AI20, 1/6)</f>
        <v>5.5</v>
      </c>
      <c r="AJ21" s="25">
        <f t="shared" ref="AJ21:AK21" si="21">MMULT(AJ20, 1/6)</f>
        <v>6</v>
      </c>
      <c r="AK21" s="25">
        <f t="shared" si="21"/>
        <v>0</v>
      </c>
      <c r="AL21" s="22" t="s">
        <v>398</v>
      </c>
      <c r="AM21" s="35" t="s">
        <v>406</v>
      </c>
    </row>
    <row r="22" spans="1:39" x14ac:dyDescent="0.25">
      <c r="A22" s="38" t="s">
        <v>416</v>
      </c>
    </row>
    <row r="23" spans="1:39" s="44" customFormat="1" x14ac:dyDescent="0.25">
      <c r="F23" s="45" t="s">
        <v>187</v>
      </c>
      <c r="G23" s="45"/>
      <c r="H23" s="45"/>
      <c r="I23" s="45"/>
      <c r="J23" s="45"/>
      <c r="K23" s="45"/>
      <c r="M23" s="45" t="s">
        <v>199</v>
      </c>
      <c r="N23" s="45"/>
      <c r="O23" s="45"/>
      <c r="P23" s="45"/>
      <c r="Q23" s="45"/>
      <c r="R23" s="45"/>
      <c r="T23" s="45" t="s">
        <v>359</v>
      </c>
      <c r="U23" s="45"/>
      <c r="V23" s="45"/>
      <c r="W23" s="45"/>
      <c r="X23" s="45"/>
      <c r="Y23" s="45"/>
      <c r="AA23" s="45" t="s">
        <v>233</v>
      </c>
      <c r="AB23" s="45"/>
      <c r="AC23" s="45"/>
      <c r="AD23" s="45"/>
      <c r="AE23" s="45"/>
      <c r="AF23" s="45"/>
      <c r="AH23" s="45" t="s">
        <v>248</v>
      </c>
      <c r="AI23" s="45"/>
      <c r="AJ23" s="45"/>
      <c r="AK23" s="45"/>
      <c r="AL23" s="45"/>
      <c r="AM23" s="45"/>
    </row>
    <row r="24" spans="1:39" s="18" customFormat="1" x14ac:dyDescent="0.25">
      <c r="F24" s="28" t="s">
        <v>1</v>
      </c>
      <c r="G24" s="29" t="s">
        <v>399</v>
      </c>
      <c r="H24" s="29" t="s">
        <v>400</v>
      </c>
      <c r="I24" s="29" t="s">
        <v>401</v>
      </c>
      <c r="J24" s="28" t="s">
        <v>2</v>
      </c>
      <c r="K24" s="28" t="s">
        <v>3</v>
      </c>
      <c r="M24" s="28" t="s">
        <v>1</v>
      </c>
      <c r="N24" s="29" t="s">
        <v>399</v>
      </c>
      <c r="O24" s="29" t="s">
        <v>400</v>
      </c>
      <c r="P24" s="29" t="s">
        <v>401</v>
      </c>
      <c r="Q24" s="28" t="s">
        <v>2</v>
      </c>
      <c r="R24" s="28" t="s">
        <v>3</v>
      </c>
      <c r="T24" s="28" t="s">
        <v>1</v>
      </c>
      <c r="U24" s="29" t="s">
        <v>399</v>
      </c>
      <c r="V24" s="29" t="s">
        <v>400</v>
      </c>
      <c r="W24" s="29" t="s">
        <v>401</v>
      </c>
      <c r="X24" s="28" t="s">
        <v>2</v>
      </c>
      <c r="Y24" s="28" t="s">
        <v>3</v>
      </c>
      <c r="AA24" s="28" t="s">
        <v>1</v>
      </c>
      <c r="AB24" s="29" t="s">
        <v>399</v>
      </c>
      <c r="AC24" s="29" t="s">
        <v>400</v>
      </c>
      <c r="AD24" s="29" t="s">
        <v>401</v>
      </c>
      <c r="AE24" s="28" t="s">
        <v>2</v>
      </c>
      <c r="AF24" s="28" t="s">
        <v>3</v>
      </c>
      <c r="AH24" s="28" t="s">
        <v>1</v>
      </c>
      <c r="AI24" s="29" t="s">
        <v>399</v>
      </c>
      <c r="AJ24" s="29" t="s">
        <v>400</v>
      </c>
      <c r="AK24" s="29" t="s">
        <v>401</v>
      </c>
      <c r="AL24" s="28" t="s">
        <v>2</v>
      </c>
      <c r="AM24" s="28" t="s">
        <v>3</v>
      </c>
    </row>
    <row r="25" spans="1:39" x14ac:dyDescent="0.25">
      <c r="F25" s="30">
        <v>41898</v>
      </c>
      <c r="G25" s="19">
        <v>8</v>
      </c>
      <c r="H25" s="19">
        <v>4</v>
      </c>
      <c r="I25" s="19"/>
      <c r="J25" s="40" t="s">
        <v>326</v>
      </c>
      <c r="K25" s="31" t="s">
        <v>189</v>
      </c>
      <c r="M25" s="30">
        <v>41896</v>
      </c>
      <c r="N25" s="19">
        <v>8</v>
      </c>
      <c r="O25" s="19">
        <v>4</v>
      </c>
      <c r="P25" s="19"/>
      <c r="Q25" s="40" t="s">
        <v>358</v>
      </c>
      <c r="R25" s="31" t="s">
        <v>126</v>
      </c>
      <c r="T25" s="30">
        <v>41876</v>
      </c>
      <c r="U25" s="19">
        <v>3</v>
      </c>
      <c r="V25" s="19">
        <v>9</v>
      </c>
      <c r="W25" s="19"/>
      <c r="X25" s="40" t="s">
        <v>215</v>
      </c>
      <c r="Y25" s="31" t="s">
        <v>216</v>
      </c>
      <c r="AA25" s="30">
        <v>41880</v>
      </c>
      <c r="AB25" s="19">
        <v>4</v>
      </c>
      <c r="AC25" s="19">
        <v>8</v>
      </c>
      <c r="AD25" s="19"/>
      <c r="AE25" s="40" t="s">
        <v>234</v>
      </c>
      <c r="AF25" s="31" t="s">
        <v>235</v>
      </c>
      <c r="AH25" s="30">
        <v>41879</v>
      </c>
      <c r="AI25" s="19">
        <v>7</v>
      </c>
      <c r="AJ25" s="19">
        <v>6</v>
      </c>
      <c r="AK25" s="19"/>
      <c r="AL25" s="40" t="s">
        <v>342</v>
      </c>
      <c r="AM25" s="31" t="s">
        <v>250</v>
      </c>
    </row>
    <row r="26" spans="1:39" x14ac:dyDescent="0.25">
      <c r="F26" s="30">
        <v>41907</v>
      </c>
      <c r="G26" s="19">
        <v>7</v>
      </c>
      <c r="H26" s="19">
        <v>5</v>
      </c>
      <c r="I26" s="19"/>
      <c r="J26" s="40" t="s">
        <v>190</v>
      </c>
      <c r="K26" s="31" t="s">
        <v>191</v>
      </c>
      <c r="M26" s="30">
        <v>41905</v>
      </c>
      <c r="N26" s="19">
        <v>8</v>
      </c>
      <c r="O26" s="19">
        <v>5</v>
      </c>
      <c r="P26" s="19"/>
      <c r="Q26" s="40" t="s">
        <v>41</v>
      </c>
      <c r="R26" s="31" t="s">
        <v>205</v>
      </c>
      <c r="T26" s="30">
        <v>41883</v>
      </c>
      <c r="U26" s="19">
        <v>3</v>
      </c>
      <c r="V26" s="19">
        <v>8</v>
      </c>
      <c r="W26" s="19"/>
      <c r="X26" s="40" t="s">
        <v>217</v>
      </c>
      <c r="Y26" s="31" t="s">
        <v>218</v>
      </c>
      <c r="AA26" s="30">
        <v>41888</v>
      </c>
      <c r="AB26" s="19">
        <v>10</v>
      </c>
      <c r="AC26" s="19">
        <v>4</v>
      </c>
      <c r="AD26" s="19"/>
      <c r="AE26" s="40" t="s">
        <v>63</v>
      </c>
      <c r="AF26" s="31" t="s">
        <v>236</v>
      </c>
      <c r="AH26" s="30">
        <v>41902</v>
      </c>
      <c r="AI26" s="19">
        <v>4</v>
      </c>
      <c r="AJ26" s="19">
        <v>7</v>
      </c>
      <c r="AK26" s="19"/>
      <c r="AL26" s="40" t="s">
        <v>253</v>
      </c>
      <c r="AM26" s="31" t="s">
        <v>254</v>
      </c>
    </row>
    <row r="27" spans="1:39" x14ac:dyDescent="0.25">
      <c r="F27" s="30">
        <v>41921</v>
      </c>
      <c r="G27" s="19">
        <v>3</v>
      </c>
      <c r="H27" s="19">
        <v>8</v>
      </c>
      <c r="I27" s="19"/>
      <c r="J27" s="40" t="s">
        <v>192</v>
      </c>
      <c r="K27" s="31" t="s">
        <v>141</v>
      </c>
      <c r="M27" s="30">
        <v>41918</v>
      </c>
      <c r="N27" s="19">
        <v>5</v>
      </c>
      <c r="O27" s="19">
        <v>6</v>
      </c>
      <c r="P27" s="19"/>
      <c r="Q27" s="40" t="s">
        <v>330</v>
      </c>
      <c r="R27" s="31" t="s">
        <v>208</v>
      </c>
      <c r="T27" s="30">
        <v>41917</v>
      </c>
      <c r="U27" s="19">
        <v>3</v>
      </c>
      <c r="V27" s="19">
        <v>8</v>
      </c>
      <c r="W27" s="19"/>
      <c r="X27" s="40" t="s">
        <v>330</v>
      </c>
      <c r="Y27" s="31" t="s">
        <v>222</v>
      </c>
      <c r="AA27" s="30">
        <v>41931</v>
      </c>
      <c r="AB27" s="19">
        <v>5</v>
      </c>
      <c r="AC27" s="19">
        <v>7</v>
      </c>
      <c r="AD27" s="19"/>
      <c r="AE27" s="40" t="s">
        <v>41</v>
      </c>
      <c r="AF27" s="31" t="s">
        <v>243</v>
      </c>
      <c r="AH27" s="30">
        <v>41909</v>
      </c>
      <c r="AI27" s="19">
        <v>7</v>
      </c>
      <c r="AJ27" s="19">
        <v>5</v>
      </c>
      <c r="AK27" s="19"/>
      <c r="AL27" s="40" t="s">
        <v>327</v>
      </c>
      <c r="AM27" s="31" t="s">
        <v>255</v>
      </c>
    </row>
    <row r="28" spans="1:39" x14ac:dyDescent="0.25">
      <c r="F28" s="30">
        <v>41942</v>
      </c>
      <c r="G28" s="19">
        <v>6</v>
      </c>
      <c r="H28" s="19">
        <v>5</v>
      </c>
      <c r="I28" s="19"/>
      <c r="J28" s="40" t="s">
        <v>327</v>
      </c>
      <c r="K28" s="31" t="s">
        <v>194</v>
      </c>
      <c r="M28" s="30">
        <v>41933</v>
      </c>
      <c r="N28" s="19">
        <v>3</v>
      </c>
      <c r="O28" s="19">
        <v>8</v>
      </c>
      <c r="P28" s="19"/>
      <c r="Q28" s="40" t="s">
        <v>324</v>
      </c>
      <c r="R28" s="31" t="s">
        <v>209</v>
      </c>
      <c r="T28" s="30">
        <v>41932</v>
      </c>
      <c r="U28" s="19">
        <v>6</v>
      </c>
      <c r="V28" s="19">
        <v>6</v>
      </c>
      <c r="W28" s="19"/>
      <c r="X28" s="40" t="s">
        <v>327</v>
      </c>
      <c r="Y28" s="31" t="s">
        <v>224</v>
      </c>
      <c r="AA28" s="30">
        <v>41945</v>
      </c>
      <c r="AB28" s="19">
        <v>4</v>
      </c>
      <c r="AC28" s="19">
        <v>9</v>
      </c>
      <c r="AD28" s="19"/>
      <c r="AE28" s="40" t="s">
        <v>324</v>
      </c>
      <c r="AF28" s="31" t="s">
        <v>245</v>
      </c>
      <c r="AH28" s="30">
        <v>41921</v>
      </c>
      <c r="AI28" s="19">
        <v>7</v>
      </c>
      <c r="AJ28" s="19">
        <v>6</v>
      </c>
      <c r="AK28" s="19"/>
      <c r="AL28" s="40" t="s">
        <v>326</v>
      </c>
      <c r="AM28" s="31" t="s">
        <v>257</v>
      </c>
    </row>
    <row r="29" spans="1:39" x14ac:dyDescent="0.25">
      <c r="A29" s="29" t="s">
        <v>399</v>
      </c>
      <c r="B29" s="29" t="s">
        <v>400</v>
      </c>
      <c r="C29" s="29" t="s">
        <v>401</v>
      </c>
      <c r="D29" s="33"/>
      <c r="F29" s="30">
        <v>41963</v>
      </c>
      <c r="G29" s="19">
        <v>9</v>
      </c>
      <c r="H29" s="19">
        <v>3</v>
      </c>
      <c r="I29" s="19"/>
      <c r="J29" s="40" t="s">
        <v>52</v>
      </c>
      <c r="K29" s="31" t="s">
        <v>66</v>
      </c>
      <c r="M29" s="30">
        <v>41938</v>
      </c>
      <c r="N29" s="19">
        <v>1</v>
      </c>
      <c r="O29" s="19">
        <v>10</v>
      </c>
      <c r="P29" s="19"/>
      <c r="Q29" s="40" t="s">
        <v>12</v>
      </c>
      <c r="R29" s="31" t="s">
        <v>210</v>
      </c>
      <c r="T29" s="30">
        <v>41944</v>
      </c>
      <c r="U29" s="19">
        <v>7</v>
      </c>
      <c r="V29" s="19">
        <v>5</v>
      </c>
      <c r="W29" s="19"/>
      <c r="X29" s="40" t="s">
        <v>326</v>
      </c>
      <c r="Y29" s="31" t="s">
        <v>226</v>
      </c>
      <c r="AA29" s="30">
        <v>41952</v>
      </c>
      <c r="AB29" s="19">
        <v>2</v>
      </c>
      <c r="AC29" s="19">
        <v>10</v>
      </c>
      <c r="AD29" s="19"/>
      <c r="AE29" s="40" t="s">
        <v>12</v>
      </c>
      <c r="AF29" s="31" t="s">
        <v>221</v>
      </c>
      <c r="AH29" s="30">
        <v>41942</v>
      </c>
      <c r="AI29" s="19">
        <v>13</v>
      </c>
      <c r="AJ29" s="19">
        <v>1</v>
      </c>
      <c r="AK29" s="19"/>
      <c r="AL29" s="40" t="s">
        <v>360</v>
      </c>
      <c r="AM29" s="31" t="s">
        <v>260</v>
      </c>
    </row>
    <row r="30" spans="1:39" x14ac:dyDescent="0.25">
      <c r="A30" s="12">
        <f>SUM(G30,N31,U31,AB31,AI31)</f>
        <v>173</v>
      </c>
      <c r="B30" s="12">
        <f t="shared" ref="B30:C30" si="22">SUM(H30,O31,V31,AC31,AJ31)</f>
        <v>177</v>
      </c>
      <c r="C30" s="12">
        <f t="shared" si="22"/>
        <v>0</v>
      </c>
      <c r="D30" s="12" t="s">
        <v>397</v>
      </c>
      <c r="G30" s="21">
        <f>SUM(G25:G29)</f>
        <v>33</v>
      </c>
      <c r="H30" s="21">
        <f t="shared" ref="H30:I30" si="23">SUM(H25:H29)</f>
        <v>25</v>
      </c>
      <c r="I30" s="21">
        <f t="shared" si="23"/>
        <v>0</v>
      </c>
      <c r="J30" s="27" t="s">
        <v>397</v>
      </c>
      <c r="K30" s="34" t="s">
        <v>402</v>
      </c>
      <c r="M30" s="30">
        <v>41961</v>
      </c>
      <c r="N30" s="19">
        <v>5</v>
      </c>
      <c r="O30" s="19">
        <v>7</v>
      </c>
      <c r="P30" s="19"/>
      <c r="Q30" s="40" t="s">
        <v>328</v>
      </c>
      <c r="R30" s="31" t="s">
        <v>212</v>
      </c>
      <c r="T30" s="30">
        <v>41960</v>
      </c>
      <c r="U30" s="19">
        <v>8</v>
      </c>
      <c r="V30" s="19">
        <v>4</v>
      </c>
      <c r="W30" s="19"/>
      <c r="X30" s="40" t="s">
        <v>52</v>
      </c>
      <c r="Y30" s="31" t="s">
        <v>228</v>
      </c>
      <c r="AA30" s="30">
        <v>41958</v>
      </c>
      <c r="AB30" s="19">
        <v>7</v>
      </c>
      <c r="AC30" s="19">
        <v>7</v>
      </c>
      <c r="AD30" s="19"/>
      <c r="AE30" s="40" t="s">
        <v>328</v>
      </c>
      <c r="AF30" s="31" t="s">
        <v>246</v>
      </c>
      <c r="AH30" s="30">
        <v>41965</v>
      </c>
      <c r="AI30" s="19">
        <v>10</v>
      </c>
      <c r="AJ30" s="19">
        <v>2</v>
      </c>
      <c r="AK30" s="19"/>
      <c r="AL30" s="40" t="s">
        <v>361</v>
      </c>
      <c r="AM30" s="31" t="s">
        <v>262</v>
      </c>
    </row>
    <row r="31" spans="1:39" x14ac:dyDescent="0.25">
      <c r="A31" s="12">
        <f>MMULT(A30, 1/29)</f>
        <v>5.9655172413793105</v>
      </c>
      <c r="B31" s="12">
        <f t="shared" ref="B31:C31" si="24">MMULT(B30, 1/29)</f>
        <v>6.1034482758620685</v>
      </c>
      <c r="C31" s="12">
        <f t="shared" si="24"/>
        <v>0</v>
      </c>
      <c r="D31" s="12" t="s">
        <v>398</v>
      </c>
      <c r="G31" s="23">
        <f>MMULT(G30, 1/5)</f>
        <v>6.6000000000000005</v>
      </c>
      <c r="H31" s="23">
        <f t="shared" ref="H31:I31" si="25">MMULT(H30, 1/5)</f>
        <v>5</v>
      </c>
      <c r="I31" s="23">
        <f t="shared" si="25"/>
        <v>0</v>
      </c>
      <c r="J31" s="22" t="s">
        <v>398</v>
      </c>
      <c r="K31" s="35" t="s">
        <v>408</v>
      </c>
      <c r="M31" s="14"/>
      <c r="N31" s="24">
        <f>SUM(N25:N30)</f>
        <v>30</v>
      </c>
      <c r="O31" s="24">
        <f t="shared" ref="O31:AK31" si="26">SUM(O25:O30)</f>
        <v>40</v>
      </c>
      <c r="P31" s="24">
        <f t="shared" si="26"/>
        <v>0</v>
      </c>
      <c r="Q31" s="27" t="s">
        <v>397</v>
      </c>
      <c r="R31" s="34" t="s">
        <v>402</v>
      </c>
      <c r="S31" s="15"/>
      <c r="T31" s="15"/>
      <c r="U31" s="24">
        <f t="shared" si="26"/>
        <v>30</v>
      </c>
      <c r="V31" s="24">
        <f t="shared" si="26"/>
        <v>40</v>
      </c>
      <c r="W31" s="24">
        <f t="shared" si="26"/>
        <v>0</v>
      </c>
      <c r="X31" s="27" t="s">
        <v>397</v>
      </c>
      <c r="Y31" s="34" t="s">
        <v>402</v>
      </c>
      <c r="Z31" s="15"/>
      <c r="AA31" s="15"/>
      <c r="AB31" s="24">
        <f t="shared" si="26"/>
        <v>32</v>
      </c>
      <c r="AC31" s="24">
        <f t="shared" si="26"/>
        <v>45</v>
      </c>
      <c r="AD31" s="24">
        <f t="shared" si="26"/>
        <v>0</v>
      </c>
      <c r="AE31" s="27" t="s">
        <v>397</v>
      </c>
      <c r="AF31" s="34" t="s">
        <v>402</v>
      </c>
      <c r="AG31" s="15"/>
      <c r="AH31" s="15"/>
      <c r="AI31" s="24">
        <f t="shared" si="26"/>
        <v>48</v>
      </c>
      <c r="AJ31" s="24">
        <f t="shared" si="26"/>
        <v>27</v>
      </c>
      <c r="AK31" s="24">
        <f t="shared" si="26"/>
        <v>0</v>
      </c>
      <c r="AL31" s="27" t="s">
        <v>397</v>
      </c>
      <c r="AM31" s="34" t="s">
        <v>402</v>
      </c>
    </row>
    <row r="32" spans="1:39" x14ac:dyDescent="0.25">
      <c r="A32" s="38" t="s">
        <v>417</v>
      </c>
      <c r="N32" s="23">
        <f>MMULT(N31, 1/6)</f>
        <v>5</v>
      </c>
      <c r="O32" s="23">
        <f t="shared" ref="O32:P32" si="27">MMULT(O31, 1/6)</f>
        <v>6.6666666666666661</v>
      </c>
      <c r="P32" s="23">
        <f t="shared" si="27"/>
        <v>0</v>
      </c>
      <c r="Q32" s="22" t="s">
        <v>398</v>
      </c>
      <c r="R32" s="35" t="s">
        <v>406</v>
      </c>
      <c r="U32" s="23">
        <f>MMULT(U31, 1/6)</f>
        <v>5</v>
      </c>
      <c r="V32" s="23">
        <f t="shared" ref="V32:W32" si="28">MMULT(V31, 1/6)</f>
        <v>6.6666666666666661</v>
      </c>
      <c r="W32" s="23">
        <f t="shared" si="28"/>
        <v>0</v>
      </c>
      <c r="X32" s="22" t="s">
        <v>398</v>
      </c>
      <c r="Y32" s="35" t="s">
        <v>403</v>
      </c>
      <c r="AB32" s="23">
        <f>MMULT(AB31, 1/6)</f>
        <v>5.333333333333333</v>
      </c>
      <c r="AC32" s="23">
        <f t="shared" ref="AC32:AD32" si="29">MMULT(AC31, 1/6)</f>
        <v>7.5</v>
      </c>
      <c r="AD32" s="23">
        <f t="shared" si="29"/>
        <v>0</v>
      </c>
      <c r="AE32" s="22" t="s">
        <v>398</v>
      </c>
      <c r="AF32" s="35" t="s">
        <v>406</v>
      </c>
      <c r="AI32" s="23">
        <f>MMULT(AI31, 1/6)</f>
        <v>8</v>
      </c>
      <c r="AJ32" s="23">
        <f t="shared" ref="AJ32:AK32" si="30">MMULT(AJ31, 1/6)</f>
        <v>4.5</v>
      </c>
      <c r="AK32" s="23">
        <f t="shared" si="30"/>
        <v>0</v>
      </c>
      <c r="AL32" s="22" t="s">
        <v>398</v>
      </c>
      <c r="AM32" s="35" t="s">
        <v>409</v>
      </c>
    </row>
    <row r="33" spans="1:39" x14ac:dyDescent="0.25">
      <c r="N33" s="16"/>
      <c r="O33" s="16"/>
      <c r="P33" s="16"/>
    </row>
    <row r="34" spans="1:39" s="44" customFormat="1" x14ac:dyDescent="0.25">
      <c r="F34" s="45" t="s">
        <v>263</v>
      </c>
      <c r="G34" s="45"/>
      <c r="H34" s="45"/>
      <c r="I34" s="45"/>
      <c r="J34" s="45"/>
      <c r="K34" s="45"/>
      <c r="M34" s="45" t="s">
        <v>282</v>
      </c>
      <c r="N34" s="45"/>
      <c r="O34" s="45"/>
      <c r="P34" s="45"/>
      <c r="Q34" s="45"/>
      <c r="R34" s="45"/>
      <c r="T34" s="45" t="s">
        <v>301</v>
      </c>
      <c r="U34" s="45"/>
      <c r="V34" s="45"/>
      <c r="W34" s="45"/>
      <c r="X34" s="45"/>
      <c r="Y34" s="45"/>
      <c r="AA34" s="45">
        <v>2014</v>
      </c>
      <c r="AB34" s="45"/>
      <c r="AC34" s="45"/>
      <c r="AD34" s="45"/>
      <c r="AE34" s="45"/>
      <c r="AF34" s="45"/>
      <c r="AH34" s="45">
        <v>2015</v>
      </c>
      <c r="AI34" s="45"/>
      <c r="AJ34" s="45"/>
      <c r="AK34" s="45"/>
      <c r="AL34" s="45"/>
      <c r="AM34" s="45"/>
    </row>
    <row r="35" spans="1:39" s="18" customFormat="1" x14ac:dyDescent="0.25">
      <c r="F35" s="28" t="s">
        <v>1</v>
      </c>
      <c r="G35" s="29" t="s">
        <v>399</v>
      </c>
      <c r="H35" s="29" t="s">
        <v>400</v>
      </c>
      <c r="I35" s="29" t="s">
        <v>401</v>
      </c>
      <c r="J35" s="28" t="s">
        <v>2</v>
      </c>
      <c r="K35" s="28" t="s">
        <v>3</v>
      </c>
      <c r="M35" s="28" t="s">
        <v>1</v>
      </c>
      <c r="N35" s="29" t="s">
        <v>399</v>
      </c>
      <c r="O35" s="29" t="s">
        <v>400</v>
      </c>
      <c r="P35" s="29" t="s">
        <v>401</v>
      </c>
      <c r="Q35" s="28" t="s">
        <v>2</v>
      </c>
      <c r="R35" s="28" t="s">
        <v>3</v>
      </c>
      <c r="T35" s="28" t="s">
        <v>1</v>
      </c>
      <c r="U35" s="29" t="s">
        <v>399</v>
      </c>
      <c r="V35" s="29" t="s">
        <v>400</v>
      </c>
      <c r="W35" s="29" t="s">
        <v>401</v>
      </c>
      <c r="X35" s="28" t="s">
        <v>2</v>
      </c>
      <c r="Y35" s="28" t="s">
        <v>3</v>
      </c>
      <c r="AA35" s="28" t="s">
        <v>1</v>
      </c>
      <c r="AB35" s="29" t="s">
        <v>399</v>
      </c>
      <c r="AC35" s="29" t="s">
        <v>400</v>
      </c>
      <c r="AD35" s="29" t="s">
        <v>401</v>
      </c>
      <c r="AE35" s="28" t="s">
        <v>2</v>
      </c>
      <c r="AF35" s="28" t="s">
        <v>3</v>
      </c>
      <c r="AH35" s="28" t="s">
        <v>1</v>
      </c>
      <c r="AI35" s="29" t="s">
        <v>399</v>
      </c>
      <c r="AJ35" s="29" t="s">
        <v>400</v>
      </c>
      <c r="AK35" s="29" t="s">
        <v>401</v>
      </c>
      <c r="AL35" s="28" t="s">
        <v>2</v>
      </c>
      <c r="AM35" s="28" t="s">
        <v>3</v>
      </c>
    </row>
    <row r="36" spans="1:39" x14ac:dyDescent="0.25">
      <c r="F36" s="30">
        <v>41899</v>
      </c>
      <c r="G36" s="19">
        <v>8</v>
      </c>
      <c r="H36" s="19">
        <v>5</v>
      </c>
      <c r="I36" s="19"/>
      <c r="J36" s="40" t="s">
        <v>52</v>
      </c>
      <c r="K36" s="31" t="s">
        <v>268</v>
      </c>
      <c r="M36" s="30">
        <v>41881</v>
      </c>
      <c r="N36" s="19">
        <v>3</v>
      </c>
      <c r="O36" s="19">
        <v>9</v>
      </c>
      <c r="P36" s="19"/>
      <c r="Q36" s="40" t="s">
        <v>343</v>
      </c>
      <c r="R36" s="31" t="s">
        <v>283</v>
      </c>
      <c r="T36" s="30">
        <v>41889</v>
      </c>
      <c r="U36" s="19">
        <v>8</v>
      </c>
      <c r="V36" s="19">
        <v>5</v>
      </c>
      <c r="W36" s="19"/>
      <c r="X36" s="40" t="s">
        <v>303</v>
      </c>
      <c r="Y36" s="31" t="s">
        <v>304</v>
      </c>
      <c r="AA36" s="30">
        <v>41893</v>
      </c>
      <c r="AB36" s="19">
        <v>8</v>
      </c>
      <c r="AC36" s="19">
        <v>5</v>
      </c>
      <c r="AD36" s="19"/>
      <c r="AE36" s="40" t="s">
        <v>320</v>
      </c>
      <c r="AF36" s="31"/>
      <c r="AH36" s="36">
        <v>41894</v>
      </c>
      <c r="AI36" s="37">
        <v>11</v>
      </c>
      <c r="AJ36" s="37">
        <v>2</v>
      </c>
      <c r="AK36" s="37"/>
      <c r="AL36" s="37" t="s">
        <v>334</v>
      </c>
      <c r="AM36" s="37"/>
    </row>
    <row r="37" spans="1:39" x14ac:dyDescent="0.25">
      <c r="F37" s="30">
        <v>41905</v>
      </c>
      <c r="G37" s="19">
        <v>5</v>
      </c>
      <c r="H37" s="19">
        <v>7</v>
      </c>
      <c r="I37" s="19"/>
      <c r="J37" s="40" t="s">
        <v>339</v>
      </c>
      <c r="K37" s="31" t="s">
        <v>107</v>
      </c>
      <c r="M37" s="30">
        <v>41890</v>
      </c>
      <c r="N37" s="19">
        <v>2</v>
      </c>
      <c r="O37" s="19">
        <v>9</v>
      </c>
      <c r="P37" s="19"/>
      <c r="Q37" s="40" t="s">
        <v>335</v>
      </c>
      <c r="R37" s="31" t="s">
        <v>285</v>
      </c>
      <c r="T37" s="30">
        <v>41903</v>
      </c>
      <c r="U37" s="19">
        <v>5</v>
      </c>
      <c r="V37" s="19">
        <v>7</v>
      </c>
      <c r="W37" s="19"/>
      <c r="X37" s="40" t="s">
        <v>52</v>
      </c>
      <c r="Y37" s="31" t="s">
        <v>305</v>
      </c>
      <c r="AA37" s="30">
        <v>41902</v>
      </c>
      <c r="AB37" s="19">
        <v>5</v>
      </c>
      <c r="AC37" s="19">
        <v>7</v>
      </c>
      <c r="AD37" s="19"/>
      <c r="AE37" s="40" t="s">
        <v>190</v>
      </c>
      <c r="AF37" s="31"/>
      <c r="AH37" s="36">
        <v>41922</v>
      </c>
      <c r="AI37" s="20">
        <v>7</v>
      </c>
      <c r="AJ37" s="20">
        <v>6</v>
      </c>
      <c r="AK37" s="20"/>
      <c r="AL37" s="37" t="s">
        <v>412</v>
      </c>
      <c r="AM37" s="37"/>
    </row>
    <row r="38" spans="1:39" x14ac:dyDescent="0.25">
      <c r="F38" s="30">
        <v>41912</v>
      </c>
      <c r="G38" s="19">
        <v>7</v>
      </c>
      <c r="H38" s="19">
        <v>6</v>
      </c>
      <c r="I38" s="19"/>
      <c r="J38" s="40" t="s">
        <v>330</v>
      </c>
      <c r="K38" s="31" t="s">
        <v>270</v>
      </c>
      <c r="M38" s="30">
        <v>41910</v>
      </c>
      <c r="N38" s="19">
        <v>3</v>
      </c>
      <c r="O38" s="19">
        <v>9</v>
      </c>
      <c r="P38" s="19"/>
      <c r="Q38" s="40" t="s">
        <v>63</v>
      </c>
      <c r="R38" s="31" t="s">
        <v>289</v>
      </c>
      <c r="T38" s="30">
        <v>41909</v>
      </c>
      <c r="U38" s="19">
        <v>8</v>
      </c>
      <c r="V38" s="19">
        <v>5</v>
      </c>
      <c r="W38" s="19"/>
      <c r="X38" s="40" t="s">
        <v>340</v>
      </c>
      <c r="Y38" s="31" t="s">
        <v>307</v>
      </c>
      <c r="AA38" s="30">
        <v>41915</v>
      </c>
      <c r="AB38" s="19">
        <v>5</v>
      </c>
      <c r="AC38" s="19">
        <v>7</v>
      </c>
      <c r="AD38" s="19"/>
      <c r="AE38" s="40" t="s">
        <v>330</v>
      </c>
      <c r="AF38" s="31"/>
      <c r="AH38" s="36">
        <v>41936</v>
      </c>
      <c r="AI38" s="20">
        <v>9</v>
      </c>
      <c r="AJ38" s="20">
        <v>4</v>
      </c>
      <c r="AK38" s="20"/>
      <c r="AL38" s="37" t="s">
        <v>413</v>
      </c>
      <c r="AM38" s="37"/>
    </row>
    <row r="39" spans="1:39" x14ac:dyDescent="0.25">
      <c r="F39" s="30">
        <v>41920</v>
      </c>
      <c r="G39" s="19">
        <v>5</v>
      </c>
      <c r="H39" s="19">
        <v>7</v>
      </c>
      <c r="I39" s="19"/>
      <c r="J39" s="40" t="s">
        <v>344</v>
      </c>
      <c r="K39" s="31" t="s">
        <v>272</v>
      </c>
      <c r="M39" s="30">
        <v>41917</v>
      </c>
      <c r="N39" s="19">
        <v>11</v>
      </c>
      <c r="O39" s="19">
        <v>2</v>
      </c>
      <c r="P39" s="19"/>
      <c r="Q39" s="40" t="s">
        <v>362</v>
      </c>
      <c r="R39" s="31" t="s">
        <v>290</v>
      </c>
      <c r="T39" s="30">
        <v>41924</v>
      </c>
      <c r="U39" s="19">
        <v>7</v>
      </c>
      <c r="V39" s="19">
        <v>6</v>
      </c>
      <c r="W39" s="19"/>
      <c r="X39" s="40" t="s">
        <v>342</v>
      </c>
      <c r="Y39" s="31" t="s">
        <v>309</v>
      </c>
      <c r="AA39" s="30">
        <v>41930</v>
      </c>
      <c r="AB39" s="19">
        <v>7</v>
      </c>
      <c r="AC39" s="19">
        <v>5</v>
      </c>
      <c r="AD39" s="19"/>
      <c r="AE39" s="40" t="s">
        <v>217</v>
      </c>
      <c r="AF39" s="31"/>
      <c r="AH39" s="36">
        <v>41943</v>
      </c>
      <c r="AI39" s="20">
        <v>6</v>
      </c>
      <c r="AJ39" s="20">
        <v>6</v>
      </c>
      <c r="AK39" s="20"/>
      <c r="AL39" s="37" t="s">
        <v>414</v>
      </c>
      <c r="AM39" s="37"/>
    </row>
    <row r="40" spans="1:39" x14ac:dyDescent="0.25">
      <c r="F40" s="30">
        <v>41934</v>
      </c>
      <c r="G40" s="19">
        <v>2</v>
      </c>
      <c r="H40" s="19">
        <v>9</v>
      </c>
      <c r="I40" s="19"/>
      <c r="J40" s="40" t="s">
        <v>336</v>
      </c>
      <c r="K40" s="31" t="s">
        <v>275</v>
      </c>
      <c r="M40" s="30">
        <v>41925</v>
      </c>
      <c r="N40" s="19">
        <v>9</v>
      </c>
      <c r="O40" s="19">
        <v>4</v>
      </c>
      <c r="P40" s="19"/>
      <c r="Q40" s="40" t="s">
        <v>363</v>
      </c>
      <c r="R40" s="31" t="s">
        <v>292</v>
      </c>
      <c r="T40" s="30">
        <v>41937</v>
      </c>
      <c r="U40" s="19">
        <v>8</v>
      </c>
      <c r="V40" s="19">
        <v>5</v>
      </c>
      <c r="W40" s="19"/>
      <c r="X40" s="40" t="s">
        <v>334</v>
      </c>
      <c r="Y40" s="31" t="s">
        <v>312</v>
      </c>
      <c r="AA40" s="30">
        <v>41958</v>
      </c>
      <c r="AB40" s="19">
        <v>3</v>
      </c>
      <c r="AC40" s="19">
        <v>9</v>
      </c>
      <c r="AD40" s="19"/>
      <c r="AE40" s="40" t="s">
        <v>41</v>
      </c>
      <c r="AF40" s="31"/>
      <c r="AH40" s="36">
        <v>41964</v>
      </c>
      <c r="AI40" s="20">
        <v>8</v>
      </c>
      <c r="AJ40" s="20">
        <v>5</v>
      </c>
      <c r="AK40" s="20"/>
      <c r="AL40" s="37" t="s">
        <v>329</v>
      </c>
      <c r="AM40" s="37"/>
    </row>
    <row r="41" spans="1:39" x14ac:dyDescent="0.25">
      <c r="F41" s="30">
        <v>41955</v>
      </c>
      <c r="G41" s="19">
        <v>2</v>
      </c>
      <c r="H41" s="19">
        <v>10</v>
      </c>
      <c r="I41" s="19"/>
      <c r="J41" s="40" t="s">
        <v>278</v>
      </c>
      <c r="K41" s="31" t="s">
        <v>279</v>
      </c>
      <c r="M41" s="30">
        <v>41953</v>
      </c>
      <c r="N41" s="19">
        <v>1</v>
      </c>
      <c r="O41" s="19">
        <v>11</v>
      </c>
      <c r="P41" s="19"/>
      <c r="Q41" s="40" t="s">
        <v>278</v>
      </c>
      <c r="R41" s="31" t="s">
        <v>294</v>
      </c>
      <c r="T41" s="30">
        <v>41959</v>
      </c>
      <c r="U41" s="19">
        <v>3</v>
      </c>
      <c r="V41" s="19">
        <v>9</v>
      </c>
      <c r="W41" s="19"/>
      <c r="X41" s="40" t="s">
        <v>336</v>
      </c>
      <c r="Y41" s="31" t="s">
        <v>314</v>
      </c>
      <c r="AA41" s="30">
        <v>41965</v>
      </c>
      <c r="AB41" s="19">
        <v>5</v>
      </c>
      <c r="AC41" s="19">
        <v>7</v>
      </c>
      <c r="AD41" s="19"/>
      <c r="AE41" s="40" t="s">
        <v>337</v>
      </c>
      <c r="AF41" s="31"/>
      <c r="AI41" s="21">
        <f>SUM(AI36:AI40)</f>
        <v>41</v>
      </c>
      <c r="AJ41" s="21">
        <f t="shared" ref="AJ41:AK41" si="31">SUM(AJ36:AJ40)</f>
        <v>23</v>
      </c>
      <c r="AK41" s="21">
        <f t="shared" si="31"/>
        <v>0</v>
      </c>
      <c r="AL41" s="22" t="s">
        <v>397</v>
      </c>
    </row>
    <row r="42" spans="1:39" x14ac:dyDescent="0.25">
      <c r="A42" s="29" t="s">
        <v>399</v>
      </c>
      <c r="B42" s="29" t="s">
        <v>400</v>
      </c>
      <c r="C42" s="29" t="s">
        <v>401</v>
      </c>
      <c r="D42" s="33"/>
      <c r="F42" s="30">
        <v>41962</v>
      </c>
      <c r="G42" s="19">
        <v>4</v>
      </c>
      <c r="H42" s="19">
        <v>9</v>
      </c>
      <c r="I42" s="19"/>
      <c r="J42" s="40" t="s">
        <v>338</v>
      </c>
      <c r="K42" s="31" t="s">
        <v>279</v>
      </c>
      <c r="N42" s="21">
        <f>SUM(N36:N41)</f>
        <v>29</v>
      </c>
      <c r="O42" s="21">
        <f t="shared" ref="O42:W42" si="32">SUM(O36:O41)</f>
        <v>44</v>
      </c>
      <c r="P42" s="21">
        <f t="shared" si="32"/>
        <v>0</v>
      </c>
      <c r="Q42" s="22" t="s">
        <v>397</v>
      </c>
      <c r="R42" s="34" t="s">
        <v>402</v>
      </c>
      <c r="S42" s="13"/>
      <c r="T42" s="13"/>
      <c r="U42" s="21">
        <f t="shared" si="32"/>
        <v>39</v>
      </c>
      <c r="V42" s="21">
        <f t="shared" si="32"/>
        <v>37</v>
      </c>
      <c r="W42" s="21">
        <f t="shared" si="32"/>
        <v>0</v>
      </c>
      <c r="X42" s="22" t="s">
        <v>397</v>
      </c>
      <c r="Y42" s="34" t="s">
        <v>402</v>
      </c>
      <c r="AB42" s="21">
        <f>SUM(AB36:AB41)</f>
        <v>33</v>
      </c>
      <c r="AC42" s="21">
        <f t="shared" ref="AC42:AD42" si="33">SUM(AC36:AC41)</f>
        <v>40</v>
      </c>
      <c r="AD42" s="21">
        <f t="shared" si="33"/>
        <v>0</v>
      </c>
      <c r="AE42" s="22" t="s">
        <v>397</v>
      </c>
      <c r="AI42" s="23">
        <f>MMULT(AI41, 1/5)</f>
        <v>8.2000000000000011</v>
      </c>
      <c r="AJ42" s="23">
        <f t="shared" ref="AJ42:AK42" si="34">MMULT(AJ41, 1/5)</f>
        <v>4.6000000000000005</v>
      </c>
      <c r="AK42" s="23">
        <f t="shared" si="34"/>
        <v>0</v>
      </c>
      <c r="AL42" s="22" t="s">
        <v>398</v>
      </c>
    </row>
    <row r="43" spans="1:39" x14ac:dyDescent="0.25">
      <c r="A43" s="12">
        <f>SUM(G43,N42,U42)</f>
        <v>101</v>
      </c>
      <c r="B43" s="12">
        <f t="shared" ref="B43:C43" si="35">SUM(H43,O42,V42)</f>
        <v>134</v>
      </c>
      <c r="C43" s="12">
        <f t="shared" si="35"/>
        <v>0</v>
      </c>
      <c r="D43" s="12" t="s">
        <v>397</v>
      </c>
      <c r="G43" s="21">
        <f>SUM(G36:G42)</f>
        <v>33</v>
      </c>
      <c r="H43" s="21">
        <f t="shared" ref="H43:I43" si="36">SUM(H36:H42)</f>
        <v>53</v>
      </c>
      <c r="I43" s="21">
        <f t="shared" si="36"/>
        <v>0</v>
      </c>
      <c r="J43" s="22" t="s">
        <v>397</v>
      </c>
      <c r="K43" s="34" t="s">
        <v>402</v>
      </c>
      <c r="N43" s="23">
        <f>MMULT(N42, 1/6)</f>
        <v>4.833333333333333</v>
      </c>
      <c r="O43" s="23">
        <f t="shared" ref="O43:P43" si="37">MMULT(O42, 1/6)</f>
        <v>7.333333333333333</v>
      </c>
      <c r="P43" s="23">
        <f t="shared" si="37"/>
        <v>0</v>
      </c>
      <c r="Q43" s="22" t="s">
        <v>398</v>
      </c>
      <c r="R43" s="35" t="s">
        <v>411</v>
      </c>
      <c r="U43" s="23">
        <f>MMULT(U42, 1/6)</f>
        <v>6.5</v>
      </c>
      <c r="V43" s="23">
        <f t="shared" ref="V43:W43" si="38">MMULT(V42, 1/6)</f>
        <v>6.1666666666666661</v>
      </c>
      <c r="W43" s="23">
        <f t="shared" si="38"/>
        <v>0</v>
      </c>
      <c r="X43" s="22" t="s">
        <v>398</v>
      </c>
      <c r="Y43" s="35" t="s">
        <v>411</v>
      </c>
      <c r="AB43" s="23">
        <f>MMULT(AB42, 1/6)</f>
        <v>5.5</v>
      </c>
      <c r="AC43" s="23">
        <f t="shared" ref="AC43:AD43" si="39">MMULT(AC42, 1/6)</f>
        <v>6.6666666666666661</v>
      </c>
      <c r="AD43" s="23">
        <f t="shared" si="39"/>
        <v>0</v>
      </c>
      <c r="AE43" s="22" t="s">
        <v>398</v>
      </c>
    </row>
    <row r="44" spans="1:39" x14ac:dyDescent="0.25">
      <c r="A44" s="12">
        <f>MMULT(A43, 1/19)</f>
        <v>5.3157894736842106</v>
      </c>
      <c r="B44" s="12">
        <f t="shared" ref="B44:C44" si="40">MMULT(B43, 1/19)</f>
        <v>7.0526315789473681</v>
      </c>
      <c r="C44" s="12">
        <f t="shared" si="40"/>
        <v>0</v>
      </c>
      <c r="D44" s="12" t="s">
        <v>398</v>
      </c>
      <c r="G44" s="23">
        <f>MMULT(G43, 1/7)</f>
        <v>4.7142857142857144</v>
      </c>
      <c r="H44" s="23">
        <f t="shared" ref="H44:I44" si="41">MMULT(H43, 1/7)</f>
        <v>7.5714285714285712</v>
      </c>
      <c r="I44" s="23">
        <f t="shared" si="41"/>
        <v>0</v>
      </c>
      <c r="J44" s="22" t="s">
        <v>398</v>
      </c>
      <c r="K44" s="35" t="s">
        <v>410</v>
      </c>
    </row>
    <row r="45" spans="1:39" x14ac:dyDescent="0.25">
      <c r="A45" s="38" t="s">
        <v>418</v>
      </c>
    </row>
    <row r="47" spans="1:39" x14ac:dyDescent="0.25">
      <c r="A47" s="29" t="s">
        <v>399</v>
      </c>
      <c r="B47" s="29" t="s">
        <v>400</v>
      </c>
      <c r="C47" s="29" t="s">
        <v>401</v>
      </c>
      <c r="D47" s="33"/>
    </row>
    <row r="48" spans="1:39" x14ac:dyDescent="0.25">
      <c r="A48" s="12">
        <f>SUM(G43,N42,U42,AB42,AI41)</f>
        <v>175</v>
      </c>
      <c r="B48" s="12">
        <f t="shared" ref="B48:C48" si="42">SUM(H43,O42,V42,AC42,AJ41)</f>
        <v>197</v>
      </c>
      <c r="C48" s="12">
        <f t="shared" si="42"/>
        <v>0</v>
      </c>
      <c r="D48" s="12" t="s">
        <v>397</v>
      </c>
    </row>
    <row r="49" spans="1:4" x14ac:dyDescent="0.25">
      <c r="A49" s="12">
        <f>MMULT(A48, 1/30)</f>
        <v>5.833333333333333</v>
      </c>
      <c r="B49" s="12">
        <f t="shared" ref="B49:C49" si="43">MMULT(B48, 1/30)</f>
        <v>6.5666666666666664</v>
      </c>
      <c r="C49" s="12">
        <f t="shared" si="43"/>
        <v>0</v>
      </c>
      <c r="D49" s="12" t="s">
        <v>398</v>
      </c>
    </row>
  </sheetData>
  <mergeCells count="20">
    <mergeCell ref="F23:K23"/>
    <mergeCell ref="M23:R23"/>
    <mergeCell ref="T23:Y23"/>
    <mergeCell ref="AA23:AF23"/>
    <mergeCell ref="AH23:AM23"/>
    <mergeCell ref="F34:K34"/>
    <mergeCell ref="M34:R34"/>
    <mergeCell ref="T34:Y34"/>
    <mergeCell ref="AA34:AF34"/>
    <mergeCell ref="AH34:AM34"/>
    <mergeCell ref="F1:K1"/>
    <mergeCell ref="M1:R1"/>
    <mergeCell ref="T1:Y1"/>
    <mergeCell ref="AA1:AF1"/>
    <mergeCell ref="AH1:AM1"/>
    <mergeCell ref="F12:K12"/>
    <mergeCell ref="M12:R12"/>
    <mergeCell ref="T12:Y12"/>
    <mergeCell ref="AA12:AF12"/>
    <mergeCell ref="AH12:AM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/>
  </sheetViews>
  <sheetFormatPr defaultRowHeight="15" x14ac:dyDescent="0.25"/>
  <cols>
    <col min="1" max="1" width="22.5703125" bestFit="1" customWidth="1"/>
    <col min="2" max="6" width="9.140625" style="39"/>
    <col min="9" max="9" width="9.140625" style="43"/>
    <col min="10" max="10" width="36.42578125" bestFit="1" customWidth="1"/>
  </cols>
  <sheetData>
    <row r="1" spans="1:10" x14ac:dyDescent="0.25">
      <c r="A1" s="40"/>
      <c r="B1" s="41" t="s">
        <v>425</v>
      </c>
      <c r="C1" s="41"/>
      <c r="D1" s="41"/>
      <c r="E1" s="41" t="s">
        <v>426</v>
      </c>
      <c r="F1" s="41"/>
      <c r="I1" s="46" t="s">
        <v>428</v>
      </c>
      <c r="J1" s="40" t="s">
        <v>429</v>
      </c>
    </row>
    <row r="2" spans="1:10" x14ac:dyDescent="0.25">
      <c r="A2" s="40" t="s">
        <v>424</v>
      </c>
      <c r="B2" s="42" t="s">
        <v>399</v>
      </c>
      <c r="C2" s="42" t="s">
        <v>400</v>
      </c>
      <c r="D2" s="42" t="s">
        <v>401</v>
      </c>
      <c r="E2" s="42" t="s">
        <v>399</v>
      </c>
      <c r="F2" s="42" t="s">
        <v>400</v>
      </c>
      <c r="I2" s="46">
        <v>0</v>
      </c>
      <c r="J2" s="40" t="s">
        <v>430</v>
      </c>
    </row>
    <row r="3" spans="1:10" x14ac:dyDescent="0.25">
      <c r="A3" s="40" t="s">
        <v>420</v>
      </c>
      <c r="B3" s="42">
        <v>5.3</v>
      </c>
      <c r="C3" s="42">
        <v>6</v>
      </c>
      <c r="D3" s="42">
        <v>0.2</v>
      </c>
      <c r="E3" s="42">
        <v>25</v>
      </c>
      <c r="F3" s="42">
        <v>2</v>
      </c>
      <c r="I3" s="47">
        <v>5</v>
      </c>
      <c r="J3" s="40" t="s">
        <v>431</v>
      </c>
    </row>
    <row r="4" spans="1:10" x14ac:dyDescent="0.25">
      <c r="A4" s="40" t="s">
        <v>421</v>
      </c>
      <c r="B4" s="42">
        <v>5.8</v>
      </c>
      <c r="C4" s="42">
        <v>5.8</v>
      </c>
      <c r="D4" s="42">
        <v>0.2</v>
      </c>
      <c r="E4" s="42">
        <v>23</v>
      </c>
      <c r="F4" s="42">
        <v>7</v>
      </c>
      <c r="I4" s="47">
        <v>3</v>
      </c>
      <c r="J4" s="40" t="s">
        <v>433</v>
      </c>
    </row>
    <row r="5" spans="1:10" x14ac:dyDescent="0.25">
      <c r="A5" s="40" t="s">
        <v>422</v>
      </c>
      <c r="B5" s="42">
        <v>6</v>
      </c>
      <c r="C5" s="42">
        <v>6.1</v>
      </c>
      <c r="D5" s="42">
        <v>0</v>
      </c>
      <c r="E5" s="42">
        <v>18</v>
      </c>
      <c r="F5" s="42">
        <v>11</v>
      </c>
      <c r="I5" s="47">
        <v>2</v>
      </c>
      <c r="J5" s="40" t="s">
        <v>432</v>
      </c>
    </row>
    <row r="6" spans="1:10" x14ac:dyDescent="0.25">
      <c r="A6" s="40" t="s">
        <v>423</v>
      </c>
      <c r="B6" s="42">
        <v>5.3</v>
      </c>
      <c r="C6" s="42">
        <v>7.1</v>
      </c>
      <c r="D6" s="42">
        <v>0</v>
      </c>
      <c r="E6" s="42">
        <v>16</v>
      </c>
      <c r="F6" s="42">
        <v>3</v>
      </c>
    </row>
    <row r="7" spans="1:10" x14ac:dyDescent="0.25">
      <c r="A7" s="40" t="s">
        <v>427</v>
      </c>
      <c r="B7" s="42">
        <v>5.8</v>
      </c>
      <c r="C7" s="42">
        <v>6.6</v>
      </c>
      <c r="D7" s="42">
        <v>0</v>
      </c>
      <c r="E7" s="42"/>
      <c r="F7" s="42"/>
    </row>
  </sheetData>
  <mergeCells count="2">
    <mergeCell ref="B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Games</vt:lpstr>
      <vt:lpstr>Home Only</vt:lpstr>
      <vt:lpstr>HO Avgs</vt:lpstr>
      <vt:lpstr>All Detail</vt:lpstr>
      <vt:lpstr>Summary</vt:lpstr>
    </vt:vector>
  </TitlesOfParts>
  <Company>Aon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Rice</dc:creator>
  <cp:lastModifiedBy>David Rice</cp:lastModifiedBy>
  <dcterms:created xsi:type="dcterms:W3CDTF">2014-04-22T19:17:17Z</dcterms:created>
  <dcterms:modified xsi:type="dcterms:W3CDTF">2014-04-22T22:48:39Z</dcterms:modified>
</cp:coreProperties>
</file>