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IHSA sport-seasons" sheetId="1" r:id="rId1"/>
    <sheet name="Numbers for IHSA Sports" sheetId="2" r:id="rId2"/>
    <sheet name="Rankings for Wrestling" sheetId="3" r:id="rId3"/>
  </sheets>
  <definedNames/>
  <calcPr fullCalcOnLoad="1"/>
</workbook>
</file>

<file path=xl/sharedStrings.xml><?xml version="1.0" encoding="utf-8"?>
<sst xmlns="http://schemas.openxmlformats.org/spreadsheetml/2006/main" count="166" uniqueCount="120">
  <si>
    <t>Sport</t>
  </si>
  <si>
    <t>Boys Only</t>
  </si>
  <si>
    <t>Girls Only</t>
  </si>
  <si>
    <t>Boys &amp; Girls Teams</t>
  </si>
  <si>
    <t>BOYS</t>
  </si>
  <si>
    <t>GIRLS</t>
  </si>
  <si>
    <t>COMBINED</t>
  </si>
  <si>
    <r>
      <t xml:space="preserve">BASEBALL </t>
    </r>
    <r>
      <rPr>
        <sz val="9"/>
        <rFont val="Arial"/>
        <family val="2"/>
      </rPr>
      <t xml:space="preserve"> </t>
    </r>
  </si>
  <si>
    <r>
      <t xml:space="preserve">FOOTBALL – 11-Player </t>
    </r>
    <r>
      <rPr>
        <sz val="9"/>
        <rFont val="Arial"/>
        <family val="2"/>
      </rPr>
      <t xml:space="preserve"> </t>
    </r>
  </si>
  <si>
    <r>
      <t xml:space="preserve">WRESTLING </t>
    </r>
    <r>
      <rPr>
        <sz val="9"/>
        <rFont val="Arial"/>
        <family val="2"/>
      </rPr>
      <t xml:space="preserve"> </t>
    </r>
  </si>
  <si>
    <t>Participation Numbers, Percentages, and Rankings</t>
  </si>
  <si>
    <t>Fall</t>
  </si>
  <si>
    <t>Golf</t>
  </si>
  <si>
    <t>Soccer</t>
  </si>
  <si>
    <t>Cross Country</t>
  </si>
  <si>
    <t>Football</t>
  </si>
  <si>
    <t>Winter</t>
  </si>
  <si>
    <t>Swimming &amp; Diving</t>
  </si>
  <si>
    <t>Wrestling</t>
  </si>
  <si>
    <t>Basketball</t>
  </si>
  <si>
    <t>Bowling</t>
  </si>
  <si>
    <t>Spring</t>
  </si>
  <si>
    <t>Tennis</t>
  </si>
  <si>
    <t>Track &amp; Field</t>
  </si>
  <si>
    <t>Gymnastics</t>
  </si>
  <si>
    <t>Volleyball</t>
  </si>
  <si>
    <t>Water Polo</t>
  </si>
  <si>
    <t>Baseball</t>
  </si>
  <si>
    <t>Competitive Cheerleading</t>
  </si>
  <si>
    <t>Badminton</t>
  </si>
  <si>
    <t>Softball</t>
  </si>
  <si>
    <t>IHSA Sanctioned Sports</t>
  </si>
  <si>
    <t>Boys</t>
  </si>
  <si>
    <t>Girls</t>
  </si>
  <si>
    <t>Rnk</t>
  </si>
  <si>
    <t>Number</t>
  </si>
  <si>
    <t>% Girls</t>
  </si>
  <si>
    <t>Pct</t>
  </si>
  <si>
    <t>Total</t>
  </si>
  <si>
    <t xml:space="preserve">Texas  </t>
  </si>
  <si>
    <t xml:space="preserve">California  </t>
  </si>
  <si>
    <t xml:space="preserve">New York  </t>
  </si>
  <si>
    <t xml:space="preserve">Illinois  </t>
  </si>
  <si>
    <t xml:space="preserve">Michigan  </t>
  </si>
  <si>
    <t xml:space="preserve">Ohio  </t>
  </si>
  <si>
    <t xml:space="preserve">Pennsylvania  </t>
  </si>
  <si>
    <t xml:space="preserve">New Jersey  </t>
  </si>
  <si>
    <t xml:space="preserve">Florida  </t>
  </si>
  <si>
    <t xml:space="preserve">Minnesota  </t>
  </si>
  <si>
    <t xml:space="preserve">Massachusetts  </t>
  </si>
  <si>
    <t xml:space="preserve">Wisconsin  </t>
  </si>
  <si>
    <t xml:space="preserve">North Carolina  </t>
  </si>
  <si>
    <t xml:space="preserve">Missouri  </t>
  </si>
  <si>
    <t xml:space="preserve">Virginia  </t>
  </si>
  <si>
    <t xml:space="preserve">Indiana  </t>
  </si>
  <si>
    <t xml:space="preserve">Georgia  </t>
  </si>
  <si>
    <t xml:space="preserve">Wasington  </t>
  </si>
  <si>
    <t xml:space="preserve">Iowa  </t>
  </si>
  <si>
    <t xml:space="preserve">Colorado  </t>
  </si>
  <si>
    <t xml:space="preserve">Maryland  </t>
  </si>
  <si>
    <t xml:space="preserve">Arizona  </t>
  </si>
  <si>
    <t xml:space="preserve">Mississippi  </t>
  </si>
  <si>
    <t xml:space="preserve">Tennessee  </t>
  </si>
  <si>
    <t xml:space="preserve">Conncecticut  </t>
  </si>
  <si>
    <t xml:space="preserve">Kansas  </t>
  </si>
  <si>
    <t xml:space="preserve">Kentucky  </t>
  </si>
  <si>
    <t xml:space="preserve">Oregon  </t>
  </si>
  <si>
    <t xml:space="preserve">Louisiana  </t>
  </si>
  <si>
    <t xml:space="preserve">Alabama  </t>
  </si>
  <si>
    <t xml:space="preserve">South Carolina  </t>
  </si>
  <si>
    <t xml:space="preserve">Nebraska  </t>
  </si>
  <si>
    <t xml:space="preserve">Oklahoma  </t>
  </si>
  <si>
    <t xml:space="preserve">Maine  </t>
  </si>
  <si>
    <t xml:space="preserve">Arkansas  </t>
  </si>
  <si>
    <t xml:space="preserve">Utah  </t>
  </si>
  <si>
    <t xml:space="preserve">New Hampshire  </t>
  </si>
  <si>
    <t xml:space="preserve">Idaho  </t>
  </si>
  <si>
    <t xml:space="preserve">New Mexico  </t>
  </si>
  <si>
    <t xml:space="preserve">Nevada  </t>
  </si>
  <si>
    <t xml:space="preserve">Hawaii  </t>
  </si>
  <si>
    <t xml:space="preserve">Montana  </t>
  </si>
  <si>
    <t xml:space="preserve">South Dakota  </t>
  </si>
  <si>
    <t xml:space="preserve">Rhode Island  </t>
  </si>
  <si>
    <t xml:space="preserve">North Dakota  </t>
  </si>
  <si>
    <t xml:space="preserve">Delaware  </t>
  </si>
  <si>
    <t xml:space="preserve">Vermont  </t>
  </si>
  <si>
    <t xml:space="preserve">Alaska  </t>
  </si>
  <si>
    <t xml:space="preserve">Wyoming  </t>
  </si>
  <si>
    <t xml:space="preserve">District of Columbia  </t>
  </si>
  <si>
    <t xml:space="preserve">West Virginia  </t>
  </si>
  <si>
    <t>All Sports</t>
  </si>
  <si>
    <t>Wrestling Only</t>
  </si>
  <si>
    <t>Sch</t>
  </si>
  <si>
    <t>Indiv</t>
  </si>
  <si>
    <r>
      <t xml:space="preserve"> </t>
    </r>
    <r>
      <rPr>
        <b/>
        <sz val="8"/>
        <color indexed="8"/>
        <rFont val="Arial"/>
        <family val="0"/>
      </rPr>
      <t xml:space="preserve">Rank State </t>
    </r>
    <r>
      <rPr>
        <sz val="8"/>
        <rFont val="Arial"/>
        <family val="0"/>
      </rPr>
      <t xml:space="preserve"> </t>
    </r>
  </si>
  <si>
    <t>National Numbers</t>
  </si>
  <si>
    <t>State Numbers</t>
  </si>
  <si>
    <r>
      <t xml:space="preserve">BASKETBALL </t>
    </r>
    <r>
      <rPr>
        <sz val="9"/>
        <rFont val="Arial"/>
        <family val="2"/>
      </rPr>
      <t xml:space="preserve"> </t>
    </r>
  </si>
  <si>
    <r>
      <t xml:space="preserve">BOWLING </t>
    </r>
    <r>
      <rPr>
        <sz val="9"/>
        <rFont val="Arial"/>
        <family val="2"/>
      </rPr>
      <t xml:space="preserve"> </t>
    </r>
  </si>
  <si>
    <r>
      <t xml:space="preserve">COMPETITIVE SPIRIT SQUAD </t>
    </r>
    <r>
      <rPr>
        <sz val="9"/>
        <rFont val="Arial"/>
        <family val="2"/>
      </rPr>
      <t xml:space="preserve"> </t>
    </r>
  </si>
  <si>
    <r>
      <t xml:space="preserve">CROSS COUNTRY </t>
    </r>
    <r>
      <rPr>
        <sz val="9"/>
        <rFont val="Arial"/>
        <family val="2"/>
      </rPr>
      <t xml:space="preserve"> </t>
    </r>
  </si>
  <si>
    <r>
      <t xml:space="preserve">GOLF </t>
    </r>
    <r>
      <rPr>
        <sz val="9"/>
        <rFont val="Arial"/>
        <family val="2"/>
      </rPr>
      <t xml:space="preserve"> </t>
    </r>
  </si>
  <si>
    <r>
      <t xml:space="preserve">GYMNASTICS </t>
    </r>
    <r>
      <rPr>
        <sz val="9"/>
        <rFont val="Arial"/>
        <family val="2"/>
      </rPr>
      <t xml:space="preserve"> </t>
    </r>
  </si>
  <si>
    <r>
      <t xml:space="preserve">SOCCER </t>
    </r>
    <r>
      <rPr>
        <sz val="9"/>
        <rFont val="Arial"/>
        <family val="2"/>
      </rPr>
      <t xml:space="preserve"> </t>
    </r>
  </si>
  <si>
    <r>
      <t xml:space="preserve">SOFTBALL – FAST PITCH </t>
    </r>
    <r>
      <rPr>
        <sz val="9"/>
        <rFont val="Arial"/>
        <family val="2"/>
      </rPr>
      <t xml:space="preserve"> </t>
    </r>
  </si>
  <si>
    <r>
      <t xml:space="preserve">SWIMMING &amp; DIVING </t>
    </r>
    <r>
      <rPr>
        <sz val="9"/>
        <rFont val="Arial"/>
        <family val="2"/>
      </rPr>
      <t xml:space="preserve"> </t>
    </r>
  </si>
  <si>
    <r>
      <t xml:space="preserve">TENNIS </t>
    </r>
    <r>
      <rPr>
        <sz val="9"/>
        <rFont val="Arial"/>
        <family val="2"/>
      </rPr>
      <t xml:space="preserve"> </t>
    </r>
  </si>
  <si>
    <r>
      <t xml:space="preserve">TRACK AND FIELD – OUTDOOR </t>
    </r>
    <r>
      <rPr>
        <sz val="9"/>
        <rFont val="Arial"/>
        <family val="2"/>
      </rPr>
      <t xml:space="preserve"> </t>
    </r>
  </si>
  <si>
    <r>
      <t xml:space="preserve">VOLLEYBALL </t>
    </r>
    <r>
      <rPr>
        <sz val="9"/>
        <rFont val="Arial"/>
        <family val="2"/>
      </rPr>
      <t xml:space="preserve"> </t>
    </r>
  </si>
  <si>
    <r>
      <t xml:space="preserve">BADMINTON </t>
    </r>
    <r>
      <rPr>
        <b/>
        <sz val="9"/>
        <color indexed="8"/>
        <rFont val="Arial"/>
        <family val="2"/>
      </rPr>
      <t>+</t>
    </r>
  </si>
  <si>
    <r>
      <t>WATER POLO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+</t>
    </r>
  </si>
  <si>
    <r>
      <t xml:space="preserve">LACROSSE </t>
    </r>
    <r>
      <rPr>
        <b/>
        <sz val="9"/>
        <color indexed="8"/>
        <rFont val="Arial"/>
        <family val="2"/>
      </rPr>
      <t>++</t>
    </r>
  </si>
  <si>
    <t>+ Listed under a separate section because they are fringe sports not played in most states.</t>
  </si>
  <si>
    <t>++ Starting in Illinois 2008-2009 I believe.</t>
  </si>
  <si>
    <t>Participation Levels in IHSA Sanctioned Sports</t>
  </si>
  <si>
    <t>% IL girls to Nation</t>
  </si>
  <si>
    <t>% IL boys to Nation</t>
  </si>
  <si>
    <r>
      <t xml:space="preserve">Note: </t>
    </r>
    <r>
      <rPr>
        <sz val="8"/>
        <rFont val="Arial"/>
        <family val="2"/>
      </rPr>
      <t xml:space="preserve"> I am extremely impressed with Illinois' numbers in boys gymnastics this shows that this state is not afraid to be a leader and stand out compared to other states.  But does this only apply when providing opportunities for boys in a sport primarily provided to girls?  Sanctioning Girls Wrestling teams can answer that question.</t>
    </r>
  </si>
  <si>
    <t>Lacrosse (starting 2008-2009 I believe - not sure of season)</t>
  </si>
  <si>
    <r>
      <t>Some Conclusions:</t>
    </r>
    <r>
      <rPr>
        <sz val="8"/>
        <rFont val="Arial"/>
        <family val="2"/>
      </rPr>
      <t xml:space="preserve"> Adding fringe sports or sports that are less popular through out the whole country is not the best way to increase opportunities for girls.  Well recognized/popular sports, perhaps traditionally reserved for boys may be a better way and more cost effective to increase opportunities for girls.  The infrastructure (i.e. facilities for practice/competition, equipment, officials, coaches) for some of the fringe sports can be a lot more costly than adding girls teams/divisions to an already popular boys sport like wrestling.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</si>
</sst>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0"/>
    </font>
    <font>
      <b/>
      <sz val="8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indexed="10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2" borderId="1" xfId="0" applyFont="1" applyFill="1" applyBorder="1" applyAlignment="1">
      <alignment horizontal="right"/>
    </xf>
    <xf numFmtId="0" fontId="1" fillId="0" borderId="1" xfId="0" applyFont="1" applyBorder="1" applyAlignment="1">
      <alignment/>
    </xf>
    <xf numFmtId="3" fontId="1" fillId="3" borderId="1" xfId="0" applyNumberFormat="1" applyFont="1" applyFill="1" applyBorder="1" applyAlignment="1">
      <alignment/>
    </xf>
    <xf numFmtId="3" fontId="1" fillId="4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9" fontId="1" fillId="3" borderId="1" xfId="19" applyFont="1" applyFill="1" applyBorder="1" applyAlignment="1">
      <alignment/>
    </xf>
    <xf numFmtId="0" fontId="1" fillId="4" borderId="1" xfId="0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3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0" borderId="0" xfId="0" applyFont="1" applyAlignment="1">
      <alignment horizontal="right"/>
    </xf>
    <xf numFmtId="3" fontId="10" fillId="4" borderId="1" xfId="0" applyNumberFormat="1" applyFont="1" applyFill="1" applyBorder="1" applyAlignment="1">
      <alignment/>
    </xf>
    <xf numFmtId="3" fontId="10" fillId="3" borderId="1" xfId="0" applyNumberFormat="1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3" fontId="11" fillId="3" borderId="1" xfId="0" applyNumberFormat="1" applyFont="1" applyFill="1" applyBorder="1" applyAlignment="1">
      <alignment horizontal="center"/>
    </xf>
    <xf numFmtId="3" fontId="11" fillId="4" borderId="1" xfId="0" applyNumberFormat="1" applyFont="1" applyFill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 quotePrefix="1">
      <alignment/>
    </xf>
    <xf numFmtId="0" fontId="9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9" fontId="10" fillId="0" borderId="1" xfId="19" applyNumberFormat="1" applyFont="1" applyBorder="1" applyAlignment="1">
      <alignment/>
    </xf>
    <xf numFmtId="9" fontId="10" fillId="3" borderId="1" xfId="19" applyNumberFormat="1" applyFont="1" applyFill="1" applyBorder="1" applyAlignment="1">
      <alignment/>
    </xf>
    <xf numFmtId="9" fontId="10" fillId="4" borderId="1" xfId="19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A1" sqref="A1:C1"/>
    </sheetView>
  </sheetViews>
  <sheetFormatPr defaultColWidth="9.140625" defaultRowHeight="12.75"/>
  <cols>
    <col min="1" max="3" width="23.7109375" style="0" customWidth="1"/>
  </cols>
  <sheetData>
    <row r="1" spans="1:3" ht="15.75">
      <c r="A1" s="46" t="s">
        <v>31</v>
      </c>
      <c r="B1" s="46"/>
      <c r="C1" s="46"/>
    </row>
    <row r="3" spans="1:3" ht="12.75">
      <c r="A3" s="47" t="s">
        <v>32</v>
      </c>
      <c r="B3" s="47"/>
      <c r="C3" s="47"/>
    </row>
    <row r="4" spans="1:3" ht="12.75">
      <c r="A4" s="2" t="s">
        <v>11</v>
      </c>
      <c r="B4" s="2" t="s">
        <v>16</v>
      </c>
      <c r="C4" s="2" t="s">
        <v>21</v>
      </c>
    </row>
    <row r="5" spans="1:3" ht="12.75">
      <c r="A5" s="1" t="s">
        <v>12</v>
      </c>
      <c r="B5" s="1" t="s">
        <v>17</v>
      </c>
      <c r="C5" s="1" t="s">
        <v>22</v>
      </c>
    </row>
    <row r="6" spans="1:3" ht="12.75">
      <c r="A6" s="1" t="s">
        <v>13</v>
      </c>
      <c r="B6" s="1" t="s">
        <v>18</v>
      </c>
      <c r="C6" s="1" t="s">
        <v>23</v>
      </c>
    </row>
    <row r="7" spans="1:3" ht="12.75">
      <c r="A7" s="1" t="s">
        <v>14</v>
      </c>
      <c r="B7" s="1" t="s">
        <v>19</v>
      </c>
      <c r="C7" s="1" t="s">
        <v>24</v>
      </c>
    </row>
    <row r="8" spans="1:3" ht="12.75">
      <c r="A8" s="1" t="s">
        <v>15</v>
      </c>
      <c r="B8" s="1" t="s">
        <v>20</v>
      </c>
      <c r="C8" s="1" t="s">
        <v>25</v>
      </c>
    </row>
    <row r="9" spans="1:3" ht="12.75">
      <c r="A9" s="1"/>
      <c r="B9" s="1"/>
      <c r="C9" s="1" t="s">
        <v>26</v>
      </c>
    </row>
    <row r="10" spans="1:3" ht="12.75">
      <c r="A10" s="1"/>
      <c r="B10" s="1"/>
      <c r="C10" s="1" t="s">
        <v>27</v>
      </c>
    </row>
    <row r="11" spans="1:3" ht="12.75">
      <c r="A11" s="47" t="s">
        <v>33</v>
      </c>
      <c r="B11" s="47"/>
      <c r="C11" s="47"/>
    </row>
    <row r="12" spans="1:3" ht="12.75">
      <c r="A12" s="2" t="s">
        <v>11</v>
      </c>
      <c r="B12" s="2" t="s">
        <v>16</v>
      </c>
      <c r="C12" s="2" t="s">
        <v>21</v>
      </c>
    </row>
    <row r="13" spans="1:3" ht="12.75">
      <c r="A13" s="1" t="s">
        <v>12</v>
      </c>
      <c r="B13" s="1" t="s">
        <v>28</v>
      </c>
      <c r="C13" s="1" t="s">
        <v>23</v>
      </c>
    </row>
    <row r="14" spans="1:3" ht="12.75">
      <c r="A14" s="1" t="s">
        <v>22</v>
      </c>
      <c r="B14" s="1" t="s">
        <v>24</v>
      </c>
      <c r="C14" s="1" t="s">
        <v>29</v>
      </c>
    </row>
    <row r="15" spans="1:3" ht="12.75">
      <c r="A15" s="1" t="s">
        <v>14</v>
      </c>
      <c r="B15" s="1" t="s">
        <v>19</v>
      </c>
      <c r="C15" s="1" t="s">
        <v>13</v>
      </c>
    </row>
    <row r="16" spans="1:3" ht="12.75">
      <c r="A16" s="1" t="s">
        <v>17</v>
      </c>
      <c r="B16" s="1" t="s">
        <v>20</v>
      </c>
      <c r="C16" s="1" t="s">
        <v>26</v>
      </c>
    </row>
    <row r="17" spans="1:3" ht="12.75">
      <c r="A17" s="1" t="s">
        <v>25</v>
      </c>
      <c r="B17" s="1"/>
      <c r="C17" s="1" t="s">
        <v>30</v>
      </c>
    </row>
    <row r="19" spans="1:3" ht="12.75">
      <c r="A19" s="48" t="s">
        <v>118</v>
      </c>
      <c r="B19" s="48"/>
      <c r="C19" s="48"/>
    </row>
  </sheetData>
  <mergeCells count="4">
    <mergeCell ref="A1:C1"/>
    <mergeCell ref="A3:C3"/>
    <mergeCell ref="A11:C11"/>
    <mergeCell ref="A19:C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24" bestFit="1" customWidth="1"/>
    <col min="2" max="2" width="6.421875" style="24" bestFit="1" customWidth="1"/>
    <col min="3" max="3" width="8.8515625" style="24" bestFit="1" customWidth="1"/>
    <col min="4" max="4" width="6.421875" style="24" bestFit="1" customWidth="1"/>
    <col min="5" max="5" width="7.421875" style="24" bestFit="1" customWidth="1"/>
    <col min="6" max="6" width="9.7109375" style="24" bestFit="1" customWidth="1"/>
    <col min="7" max="7" width="5.28125" style="24" customWidth="1"/>
    <col min="8" max="8" width="6.421875" style="24" bestFit="1" customWidth="1"/>
    <col min="9" max="9" width="5.28125" style="24" customWidth="1"/>
    <col min="10" max="10" width="6.421875" style="24" bestFit="1" customWidth="1"/>
    <col min="11" max="11" width="9.7109375" style="24" bestFit="1" customWidth="1"/>
    <col min="12" max="12" width="9.8515625" style="24" customWidth="1"/>
    <col min="13" max="16384" width="9.140625" style="24" customWidth="1"/>
  </cols>
  <sheetData>
    <row r="1" spans="2:11" ht="15.75">
      <c r="B1" s="49" t="s">
        <v>114</v>
      </c>
      <c r="C1" s="49"/>
      <c r="D1" s="49"/>
      <c r="E1" s="49"/>
      <c r="F1" s="49"/>
      <c r="G1" s="49"/>
      <c r="H1" s="49"/>
      <c r="I1" s="49"/>
      <c r="J1" s="49"/>
      <c r="K1" s="49"/>
    </row>
    <row r="2" spans="1:12" s="1" customFormat="1" ht="12.75">
      <c r="A2" s="38"/>
      <c r="B2" s="54" t="s">
        <v>95</v>
      </c>
      <c r="C2" s="54"/>
      <c r="D2" s="54"/>
      <c r="E2" s="54"/>
      <c r="F2" s="54"/>
      <c r="G2" s="54" t="s">
        <v>96</v>
      </c>
      <c r="H2" s="54"/>
      <c r="I2" s="54"/>
      <c r="J2" s="54"/>
      <c r="K2" s="54"/>
      <c r="L2" s="42"/>
    </row>
    <row r="3" spans="1:13" ht="12.75" customHeight="1">
      <c r="A3" s="57" t="s">
        <v>0</v>
      </c>
      <c r="B3" s="53" t="s">
        <v>4</v>
      </c>
      <c r="C3" s="53"/>
      <c r="D3" s="53" t="s">
        <v>5</v>
      </c>
      <c r="E3" s="53"/>
      <c r="F3" s="5" t="s">
        <v>6</v>
      </c>
      <c r="G3" s="53" t="s">
        <v>4</v>
      </c>
      <c r="H3" s="53"/>
      <c r="I3" s="53" t="s">
        <v>5</v>
      </c>
      <c r="J3" s="53"/>
      <c r="K3" s="5" t="s">
        <v>6</v>
      </c>
      <c r="L3" s="50" t="s">
        <v>115</v>
      </c>
      <c r="M3" s="50" t="s">
        <v>116</v>
      </c>
    </row>
    <row r="4" spans="1:13" ht="12">
      <c r="A4" s="58"/>
      <c r="B4" s="4" t="s">
        <v>92</v>
      </c>
      <c r="C4" s="4" t="s">
        <v>93</v>
      </c>
      <c r="D4" s="4" t="s">
        <v>92</v>
      </c>
      <c r="E4" s="4" t="s">
        <v>93</v>
      </c>
      <c r="F4" s="4" t="s">
        <v>93</v>
      </c>
      <c r="G4" s="4" t="s">
        <v>92</v>
      </c>
      <c r="H4" s="4" t="s">
        <v>93</v>
      </c>
      <c r="I4" s="4" t="s">
        <v>92</v>
      </c>
      <c r="J4" s="4" t="s">
        <v>93</v>
      </c>
      <c r="K4" s="4" t="s">
        <v>93</v>
      </c>
      <c r="L4" s="50"/>
      <c r="M4" s="50"/>
    </row>
    <row r="5" spans="1:13" ht="12">
      <c r="A5" s="32" t="s">
        <v>109</v>
      </c>
      <c r="B5" s="26">
        <v>218</v>
      </c>
      <c r="C5" s="30">
        <v>4073</v>
      </c>
      <c r="D5" s="26">
        <v>424</v>
      </c>
      <c r="E5" s="30">
        <v>10888</v>
      </c>
      <c r="F5" s="30">
        <v>14961</v>
      </c>
      <c r="G5" s="26">
        <v>0</v>
      </c>
      <c r="H5" s="26">
        <v>0</v>
      </c>
      <c r="I5" s="26">
        <v>87</v>
      </c>
      <c r="J5" s="30">
        <v>3337</v>
      </c>
      <c r="K5" s="30">
        <f>SUM(H5,J5)</f>
        <v>3337</v>
      </c>
      <c r="L5" s="44">
        <f>MMULT(J5,1/E5)</f>
        <v>0.3064842027920646</v>
      </c>
      <c r="M5" s="44">
        <f>MMULT(H5,1/C5)</f>
        <v>0</v>
      </c>
    </row>
    <row r="6" spans="1:13" ht="12">
      <c r="A6" s="31" t="s">
        <v>7</v>
      </c>
      <c r="B6" s="29">
        <v>15458</v>
      </c>
      <c r="C6" s="29">
        <v>477430</v>
      </c>
      <c r="D6" s="27">
        <v>136</v>
      </c>
      <c r="E6" s="29">
        <v>1412</v>
      </c>
      <c r="F6" s="29">
        <v>478842</v>
      </c>
      <c r="G6" s="27">
        <v>674</v>
      </c>
      <c r="H6" s="29">
        <v>24186</v>
      </c>
      <c r="I6" s="27">
        <v>0</v>
      </c>
      <c r="J6" s="27">
        <v>0</v>
      </c>
      <c r="K6" s="29">
        <f aca="true" t="shared" si="0" ref="K6:K22">SUM(H6,J6)</f>
        <v>24186</v>
      </c>
      <c r="L6" s="45">
        <f aca="true" t="shared" si="1" ref="L6:L22">MMULT(J6,1/E6)</f>
        <v>0</v>
      </c>
      <c r="M6" s="45">
        <f aca="true" t="shared" si="2" ref="M6:M22">MMULT(H6,1/C6)</f>
        <v>0.05065873531198291</v>
      </c>
    </row>
    <row r="7" spans="1:13" ht="12">
      <c r="A7" s="40" t="s">
        <v>97</v>
      </c>
      <c r="B7" s="41">
        <v>17762</v>
      </c>
      <c r="C7" s="41">
        <v>556269</v>
      </c>
      <c r="D7" s="41">
        <v>17458</v>
      </c>
      <c r="E7" s="41">
        <v>456967</v>
      </c>
      <c r="F7" s="41">
        <v>1013236</v>
      </c>
      <c r="G7" s="25">
        <v>729</v>
      </c>
      <c r="H7" s="41">
        <v>23377</v>
      </c>
      <c r="I7" s="25">
        <v>680</v>
      </c>
      <c r="J7" s="41">
        <v>17428</v>
      </c>
      <c r="K7" s="41">
        <f t="shared" si="0"/>
        <v>40805</v>
      </c>
      <c r="L7" s="43">
        <f t="shared" si="1"/>
        <v>0.038138421373972296</v>
      </c>
      <c r="M7" s="43">
        <f t="shared" si="2"/>
        <v>0.04202463196762717</v>
      </c>
    </row>
    <row r="8" spans="1:13" ht="12">
      <c r="A8" s="40" t="s">
        <v>98</v>
      </c>
      <c r="B8" s="41">
        <v>2089</v>
      </c>
      <c r="C8" s="41">
        <v>23298</v>
      </c>
      <c r="D8" s="41">
        <v>2012</v>
      </c>
      <c r="E8" s="41">
        <v>20931</v>
      </c>
      <c r="F8" s="41">
        <v>44229</v>
      </c>
      <c r="G8" s="25">
        <v>158</v>
      </c>
      <c r="H8" s="41">
        <v>2381</v>
      </c>
      <c r="I8" s="25">
        <v>211</v>
      </c>
      <c r="J8" s="41">
        <v>3164</v>
      </c>
      <c r="K8" s="41">
        <f t="shared" si="0"/>
        <v>5545</v>
      </c>
      <c r="L8" s="43">
        <f t="shared" si="1"/>
        <v>0.15116334623286035</v>
      </c>
      <c r="M8" s="43">
        <f t="shared" si="2"/>
        <v>0.10219761352905828</v>
      </c>
    </row>
    <row r="9" spans="1:13" ht="12">
      <c r="A9" s="32" t="s">
        <v>99</v>
      </c>
      <c r="B9" s="26">
        <v>500</v>
      </c>
      <c r="C9" s="30">
        <v>2147</v>
      </c>
      <c r="D9" s="30">
        <v>3743</v>
      </c>
      <c r="E9" s="30">
        <v>95177</v>
      </c>
      <c r="F9" s="30">
        <v>97324</v>
      </c>
      <c r="G9" s="26">
        <v>0</v>
      </c>
      <c r="H9" s="26">
        <v>0</v>
      </c>
      <c r="I9" s="26">
        <v>293</v>
      </c>
      <c r="J9" s="30">
        <v>6622</v>
      </c>
      <c r="K9" s="30">
        <f t="shared" si="0"/>
        <v>6622</v>
      </c>
      <c r="L9" s="44">
        <f t="shared" si="1"/>
        <v>0.06957563276842094</v>
      </c>
      <c r="M9" s="44">
        <f t="shared" si="2"/>
        <v>0</v>
      </c>
    </row>
    <row r="10" spans="1:13" ht="12">
      <c r="A10" s="40" t="s">
        <v>100</v>
      </c>
      <c r="B10" s="41">
        <v>13354</v>
      </c>
      <c r="C10" s="41">
        <v>216085</v>
      </c>
      <c r="D10" s="41">
        <v>13146</v>
      </c>
      <c r="E10" s="41">
        <v>183376</v>
      </c>
      <c r="F10" s="41">
        <v>399461</v>
      </c>
      <c r="G10" s="25">
        <v>501</v>
      </c>
      <c r="H10" s="41">
        <v>9629</v>
      </c>
      <c r="I10" s="25">
        <v>501</v>
      </c>
      <c r="J10" s="41">
        <v>8891</v>
      </c>
      <c r="K10" s="41">
        <f t="shared" si="0"/>
        <v>18520</v>
      </c>
      <c r="L10" s="43">
        <f t="shared" si="1"/>
        <v>0.04848507983596545</v>
      </c>
      <c r="M10" s="43">
        <f t="shared" si="2"/>
        <v>0.04456116805886572</v>
      </c>
    </row>
    <row r="11" spans="1:13" ht="12">
      <c r="A11" s="31" t="s">
        <v>8</v>
      </c>
      <c r="B11" s="29">
        <v>13922</v>
      </c>
      <c r="C11" s="29">
        <v>1104548</v>
      </c>
      <c r="D11" s="27">
        <v>268</v>
      </c>
      <c r="E11" s="29">
        <v>1035</v>
      </c>
      <c r="F11" s="29">
        <v>1105583</v>
      </c>
      <c r="G11" s="27">
        <v>557</v>
      </c>
      <c r="H11" s="29">
        <v>48844</v>
      </c>
      <c r="I11" s="27">
        <v>0</v>
      </c>
      <c r="J11" s="27">
        <v>0</v>
      </c>
      <c r="K11" s="29">
        <f t="shared" si="0"/>
        <v>48844</v>
      </c>
      <c r="L11" s="45">
        <f t="shared" si="1"/>
        <v>0</v>
      </c>
      <c r="M11" s="45">
        <f t="shared" si="2"/>
        <v>0.044220803441769846</v>
      </c>
    </row>
    <row r="12" spans="1:13" ht="12">
      <c r="A12" s="40" t="s">
        <v>101</v>
      </c>
      <c r="B12" s="41">
        <v>13541</v>
      </c>
      <c r="C12" s="41">
        <v>159747</v>
      </c>
      <c r="D12" s="41">
        <v>9046</v>
      </c>
      <c r="E12" s="41">
        <v>66283</v>
      </c>
      <c r="F12" s="41">
        <v>226030</v>
      </c>
      <c r="G12" s="25">
        <v>538</v>
      </c>
      <c r="H12" s="41">
        <v>7892</v>
      </c>
      <c r="I12" s="25">
        <v>354</v>
      </c>
      <c r="J12" s="41">
        <v>2903</v>
      </c>
      <c r="K12" s="41">
        <f t="shared" si="0"/>
        <v>10795</v>
      </c>
      <c r="L12" s="43">
        <f t="shared" si="1"/>
        <v>0.04379705203445831</v>
      </c>
      <c r="M12" s="43">
        <f t="shared" si="2"/>
        <v>0.04940311868141499</v>
      </c>
    </row>
    <row r="13" spans="1:13" ht="12">
      <c r="A13" s="40" t="s">
        <v>102</v>
      </c>
      <c r="B13" s="25">
        <v>134</v>
      </c>
      <c r="C13" s="41">
        <v>2246</v>
      </c>
      <c r="D13" s="41">
        <v>1516</v>
      </c>
      <c r="E13" s="41">
        <v>18929</v>
      </c>
      <c r="F13" s="41">
        <v>21175</v>
      </c>
      <c r="G13" s="25">
        <v>57</v>
      </c>
      <c r="H13" s="41">
        <v>1443</v>
      </c>
      <c r="I13" s="25">
        <v>85</v>
      </c>
      <c r="J13" s="41">
        <v>1935</v>
      </c>
      <c r="K13" s="41">
        <f t="shared" si="0"/>
        <v>3378</v>
      </c>
      <c r="L13" s="43">
        <f t="shared" si="1"/>
        <v>0.10222410058640181</v>
      </c>
      <c r="M13" s="43">
        <f t="shared" si="2"/>
        <v>0.6424755120213713</v>
      </c>
    </row>
    <row r="14" spans="1:13" ht="12">
      <c r="A14" s="32" t="s">
        <v>111</v>
      </c>
      <c r="B14" s="30">
        <v>1588</v>
      </c>
      <c r="C14" s="30">
        <v>71524</v>
      </c>
      <c r="D14" s="30">
        <v>1480</v>
      </c>
      <c r="E14" s="30">
        <v>54771</v>
      </c>
      <c r="F14" s="30">
        <v>126295</v>
      </c>
      <c r="G14" s="26">
        <v>0</v>
      </c>
      <c r="H14" s="26">
        <v>0</v>
      </c>
      <c r="I14" s="26">
        <v>0</v>
      </c>
      <c r="J14" s="26">
        <v>0</v>
      </c>
      <c r="K14" s="30">
        <f t="shared" si="0"/>
        <v>0</v>
      </c>
      <c r="L14" s="44">
        <f t="shared" si="1"/>
        <v>0</v>
      </c>
      <c r="M14" s="44">
        <f t="shared" si="2"/>
        <v>0</v>
      </c>
    </row>
    <row r="15" spans="1:13" ht="12">
      <c r="A15" s="40" t="s">
        <v>103</v>
      </c>
      <c r="B15" s="41">
        <v>11066</v>
      </c>
      <c r="C15" s="41">
        <v>377999</v>
      </c>
      <c r="D15" s="41">
        <v>10503</v>
      </c>
      <c r="E15" s="41">
        <v>337632</v>
      </c>
      <c r="F15" s="41">
        <v>715631</v>
      </c>
      <c r="G15" s="25">
        <v>404</v>
      </c>
      <c r="H15" s="41">
        <v>18619</v>
      </c>
      <c r="I15" s="25">
        <v>369</v>
      </c>
      <c r="J15" s="41">
        <v>15588</v>
      </c>
      <c r="K15" s="41">
        <f t="shared" si="0"/>
        <v>34207</v>
      </c>
      <c r="L15" s="43">
        <f t="shared" si="1"/>
        <v>0.046168609610463464</v>
      </c>
      <c r="M15" s="43">
        <f t="shared" si="2"/>
        <v>0.04925674406546049</v>
      </c>
    </row>
    <row r="16" spans="1:13" ht="12">
      <c r="A16" s="32" t="s">
        <v>104</v>
      </c>
      <c r="B16" s="26">
        <v>67</v>
      </c>
      <c r="C16" s="30">
        <v>1625</v>
      </c>
      <c r="D16" s="30">
        <v>14968</v>
      </c>
      <c r="E16" s="30">
        <v>373448</v>
      </c>
      <c r="F16" s="30">
        <v>375073</v>
      </c>
      <c r="G16" s="26">
        <v>0</v>
      </c>
      <c r="H16" s="26">
        <v>0</v>
      </c>
      <c r="I16" s="26">
        <v>659</v>
      </c>
      <c r="J16" s="30">
        <v>17262</v>
      </c>
      <c r="K16" s="30">
        <f t="shared" si="0"/>
        <v>17262</v>
      </c>
      <c r="L16" s="44">
        <f t="shared" si="1"/>
        <v>0.046223302842698315</v>
      </c>
      <c r="M16" s="44">
        <f t="shared" si="2"/>
        <v>0</v>
      </c>
    </row>
    <row r="17" spans="1:13" ht="12">
      <c r="A17" s="40" t="s">
        <v>105</v>
      </c>
      <c r="B17" s="41">
        <v>6358</v>
      </c>
      <c r="C17" s="41">
        <v>106738</v>
      </c>
      <c r="D17" s="41">
        <v>6708</v>
      </c>
      <c r="E17" s="41">
        <v>143639</v>
      </c>
      <c r="F17" s="41">
        <v>250377</v>
      </c>
      <c r="G17" s="25">
        <v>245</v>
      </c>
      <c r="H17" s="41">
        <v>6259</v>
      </c>
      <c r="I17" s="25">
        <v>274</v>
      </c>
      <c r="J17" s="41">
        <v>7157</v>
      </c>
      <c r="K17" s="41">
        <f t="shared" si="0"/>
        <v>13416</v>
      </c>
      <c r="L17" s="43">
        <f t="shared" si="1"/>
        <v>0.04982630065650694</v>
      </c>
      <c r="M17" s="43">
        <f t="shared" si="2"/>
        <v>0.0586389102287845</v>
      </c>
    </row>
    <row r="18" spans="1:13" ht="12">
      <c r="A18" s="40" t="s">
        <v>106</v>
      </c>
      <c r="B18" s="41">
        <v>9438</v>
      </c>
      <c r="C18" s="41">
        <v>156944</v>
      </c>
      <c r="D18" s="41">
        <v>9678</v>
      </c>
      <c r="E18" s="41">
        <v>176696</v>
      </c>
      <c r="F18" s="41">
        <v>333640</v>
      </c>
      <c r="G18" s="25">
        <v>316</v>
      </c>
      <c r="H18" s="41">
        <v>7810</v>
      </c>
      <c r="I18" s="25">
        <v>319</v>
      </c>
      <c r="J18" s="41">
        <v>8245</v>
      </c>
      <c r="K18" s="41">
        <f t="shared" si="0"/>
        <v>16055</v>
      </c>
      <c r="L18" s="43">
        <f t="shared" si="1"/>
        <v>0.04666206365735501</v>
      </c>
      <c r="M18" s="43">
        <f t="shared" si="2"/>
        <v>0.049762972780099904</v>
      </c>
    </row>
    <row r="19" spans="1:13" ht="12">
      <c r="A19" s="40" t="s">
        <v>107</v>
      </c>
      <c r="B19" s="41">
        <v>15709</v>
      </c>
      <c r="C19" s="41">
        <v>544180</v>
      </c>
      <c r="D19" s="41">
        <v>15578</v>
      </c>
      <c r="E19" s="41">
        <v>444181</v>
      </c>
      <c r="F19" s="41">
        <v>988361</v>
      </c>
      <c r="G19" s="25">
        <v>597</v>
      </c>
      <c r="H19" s="41">
        <v>24202</v>
      </c>
      <c r="I19" s="25">
        <v>591</v>
      </c>
      <c r="J19" s="41">
        <v>18063</v>
      </c>
      <c r="K19" s="41">
        <f t="shared" si="0"/>
        <v>42265</v>
      </c>
      <c r="L19" s="43">
        <f t="shared" si="1"/>
        <v>0.040665854685364745</v>
      </c>
      <c r="M19" s="43">
        <f t="shared" si="2"/>
        <v>0.04447425484214782</v>
      </c>
    </row>
    <row r="20" spans="1:13" ht="12">
      <c r="A20" s="40" t="s">
        <v>108</v>
      </c>
      <c r="B20" s="41">
        <v>2006</v>
      </c>
      <c r="C20" s="41">
        <v>46224</v>
      </c>
      <c r="D20" s="41">
        <v>14881</v>
      </c>
      <c r="E20" s="41">
        <v>405832</v>
      </c>
      <c r="F20" s="41">
        <v>452056</v>
      </c>
      <c r="G20" s="25">
        <v>187</v>
      </c>
      <c r="H20" s="41">
        <v>7151</v>
      </c>
      <c r="I20" s="25">
        <v>696</v>
      </c>
      <c r="J20" s="41">
        <v>21290</v>
      </c>
      <c r="K20" s="41">
        <f t="shared" si="0"/>
        <v>28441</v>
      </c>
      <c r="L20" s="43">
        <f t="shared" si="1"/>
        <v>0.05246013128585227</v>
      </c>
      <c r="M20" s="43">
        <f t="shared" si="2"/>
        <v>0.15470318449290413</v>
      </c>
    </row>
    <row r="21" spans="1:13" ht="12">
      <c r="A21" s="40" t="s">
        <v>110</v>
      </c>
      <c r="B21" s="25">
        <v>725</v>
      </c>
      <c r="C21" s="41">
        <v>18502</v>
      </c>
      <c r="D21" s="25">
        <v>716</v>
      </c>
      <c r="E21" s="41">
        <v>17791</v>
      </c>
      <c r="F21" s="41">
        <v>36293</v>
      </c>
      <c r="G21" s="25">
        <v>68</v>
      </c>
      <c r="H21" s="41">
        <v>1873</v>
      </c>
      <c r="I21" s="25">
        <v>62</v>
      </c>
      <c r="J21" s="41">
        <v>1735</v>
      </c>
      <c r="K21" s="41">
        <f t="shared" si="0"/>
        <v>3608</v>
      </c>
      <c r="L21" s="43">
        <f t="shared" si="1"/>
        <v>0.09752121859367095</v>
      </c>
      <c r="M21" s="43">
        <f t="shared" si="2"/>
        <v>0.10123229921089612</v>
      </c>
    </row>
    <row r="22" spans="1:13" ht="12">
      <c r="A22" s="31" t="s">
        <v>9</v>
      </c>
      <c r="B22" s="29">
        <v>9445</v>
      </c>
      <c r="C22" s="29">
        <v>257246</v>
      </c>
      <c r="D22" s="29">
        <v>1227</v>
      </c>
      <c r="E22" s="29">
        <v>5048</v>
      </c>
      <c r="F22" s="29">
        <v>262294</v>
      </c>
      <c r="G22" s="27">
        <v>412</v>
      </c>
      <c r="H22" s="29">
        <v>17072</v>
      </c>
      <c r="I22" s="27">
        <v>0</v>
      </c>
      <c r="J22" s="27">
        <v>0</v>
      </c>
      <c r="K22" s="29">
        <f t="shared" si="0"/>
        <v>17072</v>
      </c>
      <c r="L22" s="45">
        <f t="shared" si="1"/>
        <v>0</v>
      </c>
      <c r="M22" s="45">
        <f t="shared" si="2"/>
        <v>0.06636449157615668</v>
      </c>
    </row>
    <row r="23" ht="6" customHeight="1"/>
    <row r="24" spans="1:4" ht="12">
      <c r="A24" s="28" t="s">
        <v>1</v>
      </c>
      <c r="B24" s="27"/>
      <c r="D24" s="39" t="s">
        <v>112</v>
      </c>
    </row>
    <row r="25" spans="1:4" ht="12">
      <c r="A25" s="28" t="s">
        <v>2</v>
      </c>
      <c r="B25" s="26"/>
      <c r="D25" s="39" t="s">
        <v>113</v>
      </c>
    </row>
    <row r="26" spans="1:2" ht="12">
      <c r="A26" s="28" t="s">
        <v>3</v>
      </c>
      <c r="B26" s="25"/>
    </row>
    <row r="27" ht="6" customHeight="1"/>
    <row r="28" spans="1:13" ht="45" customHeight="1">
      <c r="A28" s="51" t="s">
        <v>119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23.25" customHeight="1">
      <c r="A29" s="55" t="s">
        <v>117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5" ht="12">
      <c r="A35" s="3"/>
    </row>
    <row r="37" ht="12">
      <c r="A37" s="3"/>
    </row>
  </sheetData>
  <mergeCells count="12">
    <mergeCell ref="A29:M29"/>
    <mergeCell ref="B3:C3"/>
    <mergeCell ref="D3:E3"/>
    <mergeCell ref="A3:A4"/>
    <mergeCell ref="B1:K1"/>
    <mergeCell ref="L3:L4"/>
    <mergeCell ref="M3:M4"/>
    <mergeCell ref="A28:M28"/>
    <mergeCell ref="G3:H3"/>
    <mergeCell ref="I3:J3"/>
    <mergeCell ref="G2:K2"/>
    <mergeCell ref="B2:F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:S1"/>
    </sheetView>
  </sheetViews>
  <sheetFormatPr defaultColWidth="9.140625" defaultRowHeight="12.75"/>
  <cols>
    <col min="1" max="1" width="15.140625" style="7" bestFit="1" customWidth="1"/>
    <col min="2" max="2" width="7.28125" style="7" bestFit="1" customWidth="1"/>
    <col min="3" max="3" width="4.00390625" style="19" bestFit="1" customWidth="1"/>
    <col min="4" max="4" width="7.28125" style="7" bestFit="1" customWidth="1"/>
    <col min="5" max="5" width="4.00390625" style="19" bestFit="1" customWidth="1"/>
    <col min="6" max="6" width="7.28125" style="7" bestFit="1" customWidth="1"/>
    <col min="7" max="7" width="4.00390625" style="19" bestFit="1" customWidth="1"/>
    <col min="8" max="8" width="4.140625" style="7" bestFit="1" customWidth="1"/>
    <col min="9" max="9" width="4.00390625" style="19" bestFit="1" customWidth="1"/>
    <col min="10" max="10" width="3.8515625" style="7" bestFit="1" customWidth="1"/>
    <col min="11" max="11" width="5.7109375" style="7" bestFit="1" customWidth="1"/>
    <col min="12" max="12" width="4.00390625" style="19" bestFit="1" customWidth="1"/>
    <col min="13" max="13" width="3.8515625" style="7" bestFit="1" customWidth="1"/>
    <col min="14" max="14" width="4.8515625" style="7" bestFit="1" customWidth="1"/>
    <col min="15" max="15" width="4.00390625" style="19" bestFit="1" customWidth="1"/>
    <col min="16" max="16" width="7.28125" style="7" bestFit="1" customWidth="1"/>
    <col min="17" max="17" width="4.00390625" style="19" bestFit="1" customWidth="1"/>
    <col min="18" max="18" width="4.140625" style="7" bestFit="1" customWidth="1"/>
    <col min="19" max="19" width="4.00390625" style="19" bestFit="1" customWidth="1"/>
    <col min="20" max="16384" width="9.140625" style="7" customWidth="1"/>
  </cols>
  <sheetData>
    <row r="1" spans="1:19" ht="18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12.75" customHeight="1">
      <c r="A2" s="64" t="s">
        <v>94</v>
      </c>
      <c r="B2" s="62" t="s">
        <v>90</v>
      </c>
      <c r="C2" s="62"/>
      <c r="D2" s="62"/>
      <c r="E2" s="62"/>
      <c r="F2" s="62"/>
      <c r="G2" s="62"/>
      <c r="H2" s="62"/>
      <c r="I2" s="62"/>
      <c r="J2" s="62" t="s">
        <v>91</v>
      </c>
      <c r="K2" s="62"/>
      <c r="L2" s="62"/>
      <c r="M2" s="62"/>
      <c r="N2" s="62"/>
      <c r="O2" s="62"/>
      <c r="P2" s="62"/>
      <c r="Q2" s="62"/>
      <c r="R2" s="62"/>
      <c r="S2" s="62"/>
    </row>
    <row r="3" spans="1:19" ht="12.75" customHeight="1">
      <c r="A3" s="65"/>
      <c r="B3" s="62" t="s">
        <v>33</v>
      </c>
      <c r="C3" s="62"/>
      <c r="D3" s="62" t="s">
        <v>32</v>
      </c>
      <c r="E3" s="62"/>
      <c r="F3" s="59" t="s">
        <v>38</v>
      </c>
      <c r="G3" s="61"/>
      <c r="H3" s="62" t="s">
        <v>36</v>
      </c>
      <c r="I3" s="62"/>
      <c r="J3" s="59" t="s">
        <v>32</v>
      </c>
      <c r="K3" s="60"/>
      <c r="L3" s="61"/>
      <c r="M3" s="59" t="s">
        <v>33</v>
      </c>
      <c r="N3" s="60"/>
      <c r="O3" s="61"/>
      <c r="P3" s="59" t="s">
        <v>38</v>
      </c>
      <c r="Q3" s="61"/>
      <c r="R3" s="62" t="s">
        <v>36</v>
      </c>
      <c r="S3" s="62"/>
    </row>
    <row r="4" spans="1:19" ht="11.25">
      <c r="A4" s="66"/>
      <c r="B4" s="6" t="s">
        <v>35</v>
      </c>
      <c r="C4" s="6" t="s">
        <v>34</v>
      </c>
      <c r="D4" s="6" t="s">
        <v>35</v>
      </c>
      <c r="E4" s="6" t="s">
        <v>34</v>
      </c>
      <c r="F4" s="6" t="s">
        <v>35</v>
      </c>
      <c r="G4" s="6" t="s">
        <v>34</v>
      </c>
      <c r="H4" s="6" t="s">
        <v>37</v>
      </c>
      <c r="I4" s="6" t="s">
        <v>34</v>
      </c>
      <c r="J4" s="8" t="s">
        <v>92</v>
      </c>
      <c r="K4" s="8" t="s">
        <v>93</v>
      </c>
      <c r="L4" s="6" t="s">
        <v>34</v>
      </c>
      <c r="M4" s="8" t="s">
        <v>92</v>
      </c>
      <c r="N4" s="8" t="s">
        <v>93</v>
      </c>
      <c r="O4" s="6" t="s">
        <v>34</v>
      </c>
      <c r="P4" s="6" t="s">
        <v>35</v>
      </c>
      <c r="Q4" s="6" t="s">
        <v>34</v>
      </c>
      <c r="R4" s="6" t="s">
        <v>37</v>
      </c>
      <c r="S4" s="6" t="s">
        <v>34</v>
      </c>
    </row>
    <row r="5" spans="1:19" ht="11.25">
      <c r="A5" s="9" t="s">
        <v>39</v>
      </c>
      <c r="B5" s="10">
        <v>296027</v>
      </c>
      <c r="C5" s="33">
        <v>1</v>
      </c>
      <c r="D5" s="11">
        <v>467940</v>
      </c>
      <c r="E5" s="34">
        <v>2</v>
      </c>
      <c r="F5" s="12">
        <v>763967</v>
      </c>
      <c r="G5" s="35">
        <v>1</v>
      </c>
      <c r="H5" s="13">
        <f aca="true" t="shared" si="0" ref="H5:H36">MMULT(B5,1/F5)</f>
        <v>0.38748663227600144</v>
      </c>
      <c r="I5" s="22">
        <v>37</v>
      </c>
      <c r="J5" s="14">
        <v>235</v>
      </c>
      <c r="K5" s="15">
        <v>6674</v>
      </c>
      <c r="L5" s="20">
        <v>18</v>
      </c>
      <c r="M5" s="16">
        <v>191</v>
      </c>
      <c r="N5" s="17">
        <v>1460</v>
      </c>
      <c r="O5" s="33">
        <v>1</v>
      </c>
      <c r="P5" s="12">
        <f aca="true" t="shared" si="1" ref="P5:P36">SUM(N5,K5)</f>
        <v>8134</v>
      </c>
      <c r="Q5" s="21">
        <v>11</v>
      </c>
      <c r="R5" s="13">
        <f>IF(ISERR(MMULT(N5,1/SUM(K5+N5)))=TRUE,"",MMULT(N5,1/SUM(K5+N5)))</f>
        <v>0.1794934841406442</v>
      </c>
      <c r="S5" s="36">
        <v>2</v>
      </c>
    </row>
    <row r="6" spans="1:19" ht="11.25">
      <c r="A6" s="9" t="s">
        <v>40</v>
      </c>
      <c r="B6" s="10">
        <v>297905</v>
      </c>
      <c r="C6" s="33">
        <v>2</v>
      </c>
      <c r="D6" s="11">
        <v>437592</v>
      </c>
      <c r="E6" s="34">
        <v>1</v>
      </c>
      <c r="F6" s="12">
        <v>735497</v>
      </c>
      <c r="G6" s="35">
        <v>2</v>
      </c>
      <c r="H6" s="13">
        <f t="shared" si="0"/>
        <v>0.4050390416276341</v>
      </c>
      <c r="I6" s="22">
        <v>34</v>
      </c>
      <c r="J6" s="14">
        <v>807</v>
      </c>
      <c r="K6" s="15">
        <v>25896</v>
      </c>
      <c r="L6" s="34">
        <v>1</v>
      </c>
      <c r="M6" s="16">
        <v>366</v>
      </c>
      <c r="N6" s="17">
        <v>1142</v>
      </c>
      <c r="O6" s="33">
        <v>2</v>
      </c>
      <c r="P6" s="12">
        <f t="shared" si="1"/>
        <v>27038</v>
      </c>
      <c r="Q6" s="35">
        <v>1</v>
      </c>
      <c r="R6" s="13">
        <f>IF(ISERR(MMULT(N6,1/SUM(K6+N6)))=TRUE,"",MMULT(N6,1/SUM(K6+N6)))</f>
        <v>0.04223685183815371</v>
      </c>
      <c r="S6" s="22">
        <v>6</v>
      </c>
    </row>
    <row r="7" spans="1:19" ht="11.25">
      <c r="A7" s="9" t="s">
        <v>41</v>
      </c>
      <c r="B7" s="10">
        <v>151813</v>
      </c>
      <c r="C7" s="33">
        <v>5</v>
      </c>
      <c r="D7" s="11">
        <v>198536</v>
      </c>
      <c r="E7" s="34">
        <v>3</v>
      </c>
      <c r="F7" s="12">
        <v>350349</v>
      </c>
      <c r="G7" s="35">
        <v>3</v>
      </c>
      <c r="H7" s="13">
        <f t="shared" si="0"/>
        <v>0.43331934727942706</v>
      </c>
      <c r="I7" s="22">
        <v>39</v>
      </c>
      <c r="J7" s="14">
        <v>462</v>
      </c>
      <c r="K7" s="15">
        <v>12879</v>
      </c>
      <c r="L7" s="34">
        <v>4</v>
      </c>
      <c r="M7" s="16"/>
      <c r="N7" s="16"/>
      <c r="O7" s="18">
        <v>32</v>
      </c>
      <c r="P7" s="12">
        <f t="shared" si="1"/>
        <v>12879</v>
      </c>
      <c r="Q7" s="35">
        <v>4</v>
      </c>
      <c r="R7" s="13">
        <f>IF(ISERR(MMULT(N7,1/SUM(K7+N7)))=TRUE,"",MMULT(N7,1/SUM(K7+N7)))</f>
      </c>
      <c r="S7" s="18">
        <v>32</v>
      </c>
    </row>
    <row r="8" spans="1:19" ht="11.25">
      <c r="A8" s="9" t="s">
        <v>42</v>
      </c>
      <c r="B8" s="10">
        <v>133620</v>
      </c>
      <c r="C8" s="18">
        <v>7</v>
      </c>
      <c r="D8" s="11">
        <v>200738</v>
      </c>
      <c r="E8" s="34">
        <v>5</v>
      </c>
      <c r="F8" s="12">
        <v>334358</v>
      </c>
      <c r="G8" s="35">
        <v>4</v>
      </c>
      <c r="H8" s="13">
        <f t="shared" si="0"/>
        <v>0.3996315326685768</v>
      </c>
      <c r="I8" s="22">
        <v>40</v>
      </c>
      <c r="J8" s="14">
        <v>412</v>
      </c>
      <c r="K8" s="15">
        <v>17072</v>
      </c>
      <c r="L8" s="34">
        <v>2</v>
      </c>
      <c r="M8" s="16"/>
      <c r="N8" s="16"/>
      <c r="O8" s="18">
        <v>32</v>
      </c>
      <c r="P8" s="12">
        <f t="shared" si="1"/>
        <v>17072</v>
      </c>
      <c r="Q8" s="35">
        <v>2</v>
      </c>
      <c r="R8" s="13">
        <f>IF(ISERR(MMULT(N8,1/SUM(K8+N8)))=TRUE,"",MMULT(N8,1/SUM(K8+N8)))</f>
      </c>
      <c r="S8" s="18">
        <v>32</v>
      </c>
    </row>
    <row r="9" spans="1:19" ht="11.25">
      <c r="A9" s="9" t="s">
        <v>43</v>
      </c>
      <c r="B9" s="10">
        <v>135183</v>
      </c>
      <c r="C9" s="33">
        <v>3</v>
      </c>
      <c r="D9" s="11">
        <v>186217</v>
      </c>
      <c r="E9" s="34">
        <v>4</v>
      </c>
      <c r="F9" s="12">
        <v>321400</v>
      </c>
      <c r="G9" s="35">
        <v>5</v>
      </c>
      <c r="H9" s="13">
        <f t="shared" si="0"/>
        <v>0.42060672059738646</v>
      </c>
      <c r="I9" s="22">
        <v>6</v>
      </c>
      <c r="J9" s="14">
        <v>457</v>
      </c>
      <c r="K9" s="15">
        <v>12085</v>
      </c>
      <c r="L9" s="34">
        <v>5</v>
      </c>
      <c r="M9" s="16"/>
      <c r="N9" s="16"/>
      <c r="O9" s="18">
        <v>32</v>
      </c>
      <c r="P9" s="12">
        <f t="shared" si="1"/>
        <v>12085</v>
      </c>
      <c r="Q9" s="35">
        <v>5</v>
      </c>
      <c r="R9" s="13">
        <f>IF(ISERR(MMULT(N9,1/SUM(K9+N9)))=TRUE,"",MMULT(N9,1/SUM(K9+N9)))</f>
      </c>
      <c r="S9" s="18">
        <v>32</v>
      </c>
    </row>
    <row r="10" spans="1:19" ht="11.25">
      <c r="A10" s="9" t="s">
        <v>44</v>
      </c>
      <c r="B10" s="10">
        <v>124684</v>
      </c>
      <c r="C10" s="18">
        <v>6</v>
      </c>
      <c r="D10" s="11">
        <v>190789</v>
      </c>
      <c r="E10" s="20">
        <v>7</v>
      </c>
      <c r="F10" s="12">
        <v>315473</v>
      </c>
      <c r="G10" s="21">
        <v>6</v>
      </c>
      <c r="H10" s="13">
        <f t="shared" si="0"/>
        <v>0.39522875174737615</v>
      </c>
      <c r="I10" s="22">
        <v>27</v>
      </c>
      <c r="J10" s="14">
        <v>67</v>
      </c>
      <c r="K10" s="15">
        <v>13098</v>
      </c>
      <c r="L10" s="34">
        <v>3</v>
      </c>
      <c r="M10" s="16"/>
      <c r="N10" s="16">
        <v>87</v>
      </c>
      <c r="O10" s="18">
        <v>13</v>
      </c>
      <c r="P10" s="12">
        <f t="shared" si="1"/>
        <v>13185</v>
      </c>
      <c r="Q10" s="35">
        <v>3</v>
      </c>
      <c r="R10" s="13">
        <f>IF(ISERR(MMULT(N10,1/SUM(K10+N10)))=TRUE,"",MMULT(N10,1/SUM(K10+N10)))</f>
        <v>0.006598407281001137</v>
      </c>
      <c r="S10" s="22">
        <v>26</v>
      </c>
    </row>
    <row r="11" spans="1:19" ht="11.25">
      <c r="A11" s="9" t="s">
        <v>45</v>
      </c>
      <c r="B11" s="10">
        <v>129975</v>
      </c>
      <c r="C11" s="33">
        <v>4</v>
      </c>
      <c r="D11" s="11">
        <v>146936</v>
      </c>
      <c r="E11" s="20">
        <v>6</v>
      </c>
      <c r="F11" s="12">
        <v>276911</v>
      </c>
      <c r="G11" s="21">
        <v>7</v>
      </c>
      <c r="H11" s="13">
        <f t="shared" si="0"/>
        <v>0.4693746366160969</v>
      </c>
      <c r="I11" s="37">
        <v>5</v>
      </c>
      <c r="J11" s="14">
        <v>497</v>
      </c>
      <c r="K11" s="15">
        <v>8946</v>
      </c>
      <c r="L11" s="20">
        <v>6</v>
      </c>
      <c r="M11" s="16"/>
      <c r="N11" s="16"/>
      <c r="O11" s="18">
        <v>32</v>
      </c>
      <c r="P11" s="12">
        <f t="shared" si="1"/>
        <v>8946</v>
      </c>
      <c r="Q11" s="21">
        <v>7</v>
      </c>
      <c r="R11" s="13">
        <f>IF(ISERR(MMULT(N11,1/SUM(K11+N11)))=TRUE,"",MMULT(N11,1/SUM(K11+N11)))</f>
      </c>
      <c r="S11" s="18">
        <v>32</v>
      </c>
    </row>
    <row r="12" spans="1:19" ht="11.25">
      <c r="A12" s="9" t="s">
        <v>46</v>
      </c>
      <c r="B12" s="10">
        <v>102453</v>
      </c>
      <c r="C12" s="18">
        <v>8</v>
      </c>
      <c r="D12" s="11">
        <v>144879</v>
      </c>
      <c r="E12" s="20">
        <v>8</v>
      </c>
      <c r="F12" s="12">
        <v>247332</v>
      </c>
      <c r="G12" s="21">
        <v>8</v>
      </c>
      <c r="H12" s="13">
        <f t="shared" si="0"/>
        <v>0.4142326912813546</v>
      </c>
      <c r="I12" s="22">
        <v>24</v>
      </c>
      <c r="J12" s="14">
        <v>323</v>
      </c>
      <c r="K12" s="15">
        <v>8933</v>
      </c>
      <c r="L12" s="20">
        <v>7</v>
      </c>
      <c r="M12" s="16">
        <v>1</v>
      </c>
      <c r="N12" s="16">
        <v>19</v>
      </c>
      <c r="O12" s="18">
        <v>22</v>
      </c>
      <c r="P12" s="12">
        <f t="shared" si="1"/>
        <v>8952</v>
      </c>
      <c r="Q12" s="21">
        <v>6</v>
      </c>
      <c r="R12" s="13">
        <f>IF(ISERR(MMULT(N12,1/SUM(K12+N12)))=TRUE,"",MMULT(N12,1/SUM(K12+N12)))</f>
        <v>0.0021224307417336908</v>
      </c>
      <c r="S12" s="22">
        <v>28</v>
      </c>
    </row>
    <row r="13" spans="1:19" ht="11.25">
      <c r="A13" s="9" t="s">
        <v>47</v>
      </c>
      <c r="B13" s="10">
        <v>94470</v>
      </c>
      <c r="C13" s="18">
        <v>12</v>
      </c>
      <c r="D13" s="11">
        <v>135842</v>
      </c>
      <c r="E13" s="20">
        <v>10</v>
      </c>
      <c r="F13" s="12">
        <v>230312</v>
      </c>
      <c r="G13" s="21">
        <v>9</v>
      </c>
      <c r="H13" s="13">
        <f t="shared" si="0"/>
        <v>0.41018270867345163</v>
      </c>
      <c r="I13" s="22">
        <v>49</v>
      </c>
      <c r="J13" s="14">
        <v>364</v>
      </c>
      <c r="K13" s="15">
        <v>8269</v>
      </c>
      <c r="L13" s="20">
        <v>9</v>
      </c>
      <c r="M13" s="16">
        <v>16</v>
      </c>
      <c r="N13" s="16">
        <v>272</v>
      </c>
      <c r="O13" s="33">
        <v>5</v>
      </c>
      <c r="P13" s="12">
        <f t="shared" si="1"/>
        <v>8541</v>
      </c>
      <c r="Q13" s="21">
        <v>9</v>
      </c>
      <c r="R13" s="13">
        <f>IF(ISERR(MMULT(N13,1/SUM(K13+N13)))=TRUE,"",MMULT(N13,1/SUM(K13+N13)))</f>
        <v>0.031846388010771574</v>
      </c>
      <c r="S13" s="22">
        <v>9</v>
      </c>
    </row>
    <row r="14" spans="1:19" ht="11.25">
      <c r="A14" s="9" t="s">
        <v>48</v>
      </c>
      <c r="B14" s="10">
        <v>100550</v>
      </c>
      <c r="C14" s="18">
        <v>10</v>
      </c>
      <c r="D14" s="11">
        <v>119691</v>
      </c>
      <c r="E14" s="20">
        <v>9</v>
      </c>
      <c r="F14" s="12">
        <v>220241</v>
      </c>
      <c r="G14" s="21">
        <v>10</v>
      </c>
      <c r="H14" s="13">
        <f t="shared" si="0"/>
        <v>0.45654532988862206</v>
      </c>
      <c r="I14" s="22">
        <v>17</v>
      </c>
      <c r="J14" s="14">
        <v>350</v>
      </c>
      <c r="K14" s="15">
        <v>7957</v>
      </c>
      <c r="L14" s="20">
        <v>11</v>
      </c>
      <c r="M14" s="16"/>
      <c r="N14" s="16"/>
      <c r="O14" s="18">
        <v>32</v>
      </c>
      <c r="P14" s="12">
        <f t="shared" si="1"/>
        <v>7957</v>
      </c>
      <c r="Q14" s="21">
        <v>12</v>
      </c>
      <c r="R14" s="13">
        <f>IF(ISERR(MMULT(N14,1/SUM(K14+N14)))=TRUE,"",MMULT(N14,1/SUM(K14+N14)))</f>
      </c>
      <c r="S14" s="18">
        <v>32</v>
      </c>
    </row>
    <row r="15" spans="1:19" ht="11.25">
      <c r="A15" s="9" t="s">
        <v>49</v>
      </c>
      <c r="B15" s="10">
        <v>92317</v>
      </c>
      <c r="C15" s="18">
        <v>11</v>
      </c>
      <c r="D15" s="11">
        <v>120756</v>
      </c>
      <c r="E15" s="20">
        <v>11</v>
      </c>
      <c r="F15" s="12">
        <v>213073</v>
      </c>
      <c r="G15" s="21">
        <v>11</v>
      </c>
      <c r="H15" s="13">
        <f t="shared" si="0"/>
        <v>0.4332646557752507</v>
      </c>
      <c r="I15" s="22">
        <v>15</v>
      </c>
      <c r="J15" s="14">
        <v>174</v>
      </c>
      <c r="K15" s="15">
        <v>4615</v>
      </c>
      <c r="L15" s="20">
        <v>25</v>
      </c>
      <c r="M15" s="16"/>
      <c r="N15" s="16"/>
      <c r="O15" s="18">
        <v>32</v>
      </c>
      <c r="P15" s="12">
        <f t="shared" si="1"/>
        <v>4615</v>
      </c>
      <c r="Q15" s="21">
        <v>25</v>
      </c>
      <c r="R15" s="13">
        <f>IF(ISERR(MMULT(N15,1/SUM(K15+N15)))=TRUE,"",MMULT(N15,1/SUM(K15+N15)))</f>
      </c>
      <c r="S15" s="18">
        <v>32</v>
      </c>
    </row>
    <row r="16" spans="1:19" ht="11.25">
      <c r="A16" s="9" t="s">
        <v>50</v>
      </c>
      <c r="B16" s="10">
        <v>79661</v>
      </c>
      <c r="C16" s="18">
        <v>9</v>
      </c>
      <c r="D16" s="11">
        <v>121455</v>
      </c>
      <c r="E16" s="20">
        <v>12</v>
      </c>
      <c r="F16" s="12">
        <v>201116</v>
      </c>
      <c r="G16" s="21">
        <v>12</v>
      </c>
      <c r="H16" s="13">
        <f t="shared" si="0"/>
        <v>0.39609479106585255</v>
      </c>
      <c r="I16" s="37">
        <v>3</v>
      </c>
      <c r="J16" s="14">
        <v>344</v>
      </c>
      <c r="K16" s="15">
        <v>7781</v>
      </c>
      <c r="L16" s="20">
        <v>13</v>
      </c>
      <c r="M16" s="16"/>
      <c r="N16" s="16"/>
      <c r="O16" s="18">
        <v>32</v>
      </c>
      <c r="P16" s="12">
        <f t="shared" si="1"/>
        <v>7781</v>
      </c>
      <c r="Q16" s="21">
        <v>14</v>
      </c>
      <c r="R16" s="13">
        <f>IF(ISERR(MMULT(N16,1/SUM(K16+N16)))=TRUE,"",MMULT(N16,1/SUM(K16+N16)))</f>
      </c>
      <c r="S16" s="18">
        <v>32</v>
      </c>
    </row>
    <row r="17" spans="1:19" ht="11.25">
      <c r="A17" s="9" t="s">
        <v>51</v>
      </c>
      <c r="B17" s="10">
        <v>79313</v>
      </c>
      <c r="C17" s="18">
        <v>13</v>
      </c>
      <c r="D17" s="11">
        <v>106321</v>
      </c>
      <c r="E17" s="20">
        <v>13</v>
      </c>
      <c r="F17" s="12">
        <v>185634</v>
      </c>
      <c r="G17" s="21">
        <v>13</v>
      </c>
      <c r="H17" s="13">
        <f t="shared" si="0"/>
        <v>0.42725470549576045</v>
      </c>
      <c r="I17" s="22">
        <v>20</v>
      </c>
      <c r="J17" s="14">
        <v>308</v>
      </c>
      <c r="K17" s="15">
        <v>8744</v>
      </c>
      <c r="L17" s="20">
        <v>8</v>
      </c>
      <c r="M17" s="16"/>
      <c r="N17" s="16"/>
      <c r="O17" s="18">
        <v>32</v>
      </c>
      <c r="P17" s="12">
        <f t="shared" si="1"/>
        <v>8744</v>
      </c>
      <c r="Q17" s="21">
        <v>8</v>
      </c>
      <c r="R17" s="13">
        <f>IF(ISERR(MMULT(N17,1/SUM(K17+N17)))=TRUE,"",MMULT(N17,1/SUM(K17+N17)))</f>
      </c>
      <c r="S17" s="18">
        <v>32</v>
      </c>
    </row>
    <row r="18" spans="1:19" ht="11.25">
      <c r="A18" s="9" t="s">
        <v>52</v>
      </c>
      <c r="B18" s="10">
        <v>69470</v>
      </c>
      <c r="C18" s="18">
        <v>18</v>
      </c>
      <c r="D18" s="11">
        <v>102937</v>
      </c>
      <c r="E18" s="20">
        <v>15</v>
      </c>
      <c r="F18" s="12">
        <v>172407</v>
      </c>
      <c r="G18" s="21">
        <v>14</v>
      </c>
      <c r="H18" s="13">
        <f t="shared" si="0"/>
        <v>0.4029418759099108</v>
      </c>
      <c r="I18" s="22">
        <v>48</v>
      </c>
      <c r="J18" s="14">
        <v>214</v>
      </c>
      <c r="K18" s="15">
        <v>7082</v>
      </c>
      <c r="L18" s="20">
        <v>16</v>
      </c>
      <c r="M18" s="16"/>
      <c r="N18" s="16"/>
      <c r="O18" s="18">
        <v>32</v>
      </c>
      <c r="P18" s="12">
        <f t="shared" si="1"/>
        <v>7082</v>
      </c>
      <c r="Q18" s="21">
        <v>17</v>
      </c>
      <c r="R18" s="13">
        <f>IF(ISERR(MMULT(N18,1/SUM(K18+N18)))=TRUE,"",MMULT(N18,1/SUM(K18+N18)))</f>
      </c>
      <c r="S18" s="18">
        <v>32</v>
      </c>
    </row>
    <row r="19" spans="1:19" ht="11.25">
      <c r="A19" s="9" t="s">
        <v>53</v>
      </c>
      <c r="B19" s="10">
        <v>75079</v>
      </c>
      <c r="C19" s="18">
        <v>15</v>
      </c>
      <c r="D19" s="11">
        <v>97016</v>
      </c>
      <c r="E19" s="20">
        <v>14</v>
      </c>
      <c r="F19" s="12">
        <v>172095</v>
      </c>
      <c r="G19" s="21">
        <v>15</v>
      </c>
      <c r="H19" s="13">
        <f t="shared" si="0"/>
        <v>0.4362648537145182</v>
      </c>
      <c r="I19" s="22">
        <v>33</v>
      </c>
      <c r="J19" s="14">
        <v>254</v>
      </c>
      <c r="K19" s="15">
        <v>6867</v>
      </c>
      <c r="L19" s="20">
        <v>17</v>
      </c>
      <c r="M19" s="16">
        <v>62</v>
      </c>
      <c r="N19" s="16">
        <v>98</v>
      </c>
      <c r="O19" s="18">
        <v>11</v>
      </c>
      <c r="P19" s="12">
        <f t="shared" si="1"/>
        <v>6965</v>
      </c>
      <c r="Q19" s="21">
        <v>18</v>
      </c>
      <c r="R19" s="13">
        <f>IF(ISERR(MMULT(N19,1/SUM(K19+N19)))=TRUE,"",MMULT(N19,1/SUM(K19+N19)))</f>
        <v>0.01407035175879397</v>
      </c>
      <c r="S19" s="22">
        <v>17</v>
      </c>
    </row>
    <row r="20" spans="1:19" ht="11.25">
      <c r="A20" s="9" t="s">
        <v>54</v>
      </c>
      <c r="B20" s="10">
        <v>68495</v>
      </c>
      <c r="C20" s="18">
        <v>14</v>
      </c>
      <c r="D20" s="11">
        <v>96053</v>
      </c>
      <c r="E20" s="20">
        <v>16</v>
      </c>
      <c r="F20" s="12">
        <v>164548</v>
      </c>
      <c r="G20" s="21">
        <v>16</v>
      </c>
      <c r="H20" s="13">
        <f t="shared" si="0"/>
        <v>0.41626151639643144</v>
      </c>
      <c r="I20" s="22">
        <v>9</v>
      </c>
      <c r="J20" s="14">
        <v>309</v>
      </c>
      <c r="K20" s="15">
        <v>7904</v>
      </c>
      <c r="L20" s="20">
        <v>12</v>
      </c>
      <c r="M20" s="16"/>
      <c r="N20" s="16"/>
      <c r="O20" s="18">
        <v>32</v>
      </c>
      <c r="P20" s="12">
        <f t="shared" si="1"/>
        <v>7904</v>
      </c>
      <c r="Q20" s="21">
        <v>13</v>
      </c>
      <c r="R20" s="13">
        <f>IF(ISERR(MMULT(N20,1/SUM(K20+N20)))=TRUE,"",MMULT(N20,1/SUM(K20+N20)))</f>
      </c>
      <c r="S20" s="18">
        <v>32</v>
      </c>
    </row>
    <row r="21" spans="1:19" ht="11.25">
      <c r="A21" s="9" t="s">
        <v>55</v>
      </c>
      <c r="B21" s="10">
        <v>61138</v>
      </c>
      <c r="C21" s="18">
        <v>17</v>
      </c>
      <c r="D21" s="11">
        <v>101999</v>
      </c>
      <c r="E21" s="20">
        <v>18</v>
      </c>
      <c r="F21" s="12">
        <v>163137</v>
      </c>
      <c r="G21" s="21">
        <v>17</v>
      </c>
      <c r="H21" s="13">
        <f t="shared" si="0"/>
        <v>0.3747647682622581</v>
      </c>
      <c r="I21" s="22">
        <v>36</v>
      </c>
      <c r="J21" s="14">
        <v>283</v>
      </c>
      <c r="K21" s="15">
        <v>7275</v>
      </c>
      <c r="L21" s="20">
        <v>15</v>
      </c>
      <c r="M21" s="16">
        <v>53</v>
      </c>
      <c r="N21" s="16">
        <v>155</v>
      </c>
      <c r="O21" s="18">
        <v>8</v>
      </c>
      <c r="P21" s="12">
        <f t="shared" si="1"/>
        <v>7430</v>
      </c>
      <c r="Q21" s="21">
        <v>15</v>
      </c>
      <c r="R21" s="13">
        <f aca="true" t="shared" si="2" ref="R21:R26">IF(ISERR(MMULT(N21,1/SUM(K21+N21)))=TRUE,"",MMULT(N21,1/SUM(K21+N21)))</f>
        <v>0.02086137281292059</v>
      </c>
      <c r="S21" s="22">
        <v>12</v>
      </c>
    </row>
    <row r="22" spans="1:19" ht="11.25">
      <c r="A22" s="9" t="s">
        <v>56</v>
      </c>
      <c r="B22" s="10">
        <v>63641</v>
      </c>
      <c r="C22" s="18">
        <v>16</v>
      </c>
      <c r="D22" s="11">
        <v>89858</v>
      </c>
      <c r="E22" s="20">
        <v>17</v>
      </c>
      <c r="F22" s="12">
        <v>153499</v>
      </c>
      <c r="G22" s="21">
        <v>18</v>
      </c>
      <c r="H22" s="13">
        <f t="shared" si="0"/>
        <v>0.4146020495247526</v>
      </c>
      <c r="I22" s="22">
        <v>11</v>
      </c>
      <c r="J22" s="14">
        <v>267</v>
      </c>
      <c r="K22" s="15">
        <v>8258</v>
      </c>
      <c r="L22" s="20">
        <v>10</v>
      </c>
      <c r="M22" s="16">
        <v>85</v>
      </c>
      <c r="N22" s="16">
        <v>281</v>
      </c>
      <c r="O22" s="33">
        <v>4</v>
      </c>
      <c r="P22" s="12">
        <f t="shared" si="1"/>
        <v>8539</v>
      </c>
      <c r="Q22" s="21">
        <v>10</v>
      </c>
      <c r="R22" s="13">
        <f t="shared" si="2"/>
        <v>0.032907834641058675</v>
      </c>
      <c r="S22" s="22">
        <v>8</v>
      </c>
    </row>
    <row r="23" spans="1:19" ht="11.25">
      <c r="A23" s="9" t="s">
        <v>57</v>
      </c>
      <c r="B23" s="10">
        <v>60959</v>
      </c>
      <c r="C23" s="18">
        <v>19</v>
      </c>
      <c r="D23" s="11">
        <v>85777</v>
      </c>
      <c r="E23" s="20">
        <v>19</v>
      </c>
      <c r="F23" s="12">
        <v>146736</v>
      </c>
      <c r="G23" s="21">
        <v>19</v>
      </c>
      <c r="H23" s="13">
        <f t="shared" si="0"/>
        <v>0.4154331588703522</v>
      </c>
      <c r="I23" s="22">
        <v>23</v>
      </c>
      <c r="J23" s="14">
        <v>302</v>
      </c>
      <c r="K23" s="15">
        <v>7313</v>
      </c>
      <c r="L23" s="20">
        <v>14</v>
      </c>
      <c r="M23" s="16">
        <v>27</v>
      </c>
      <c r="N23" s="16">
        <v>63</v>
      </c>
      <c r="O23" s="18">
        <v>15</v>
      </c>
      <c r="P23" s="12">
        <f t="shared" si="1"/>
        <v>7376</v>
      </c>
      <c r="Q23" s="21">
        <v>16</v>
      </c>
      <c r="R23" s="13">
        <f t="shared" si="2"/>
        <v>0.0085412147505423</v>
      </c>
      <c r="S23" s="22">
        <v>24</v>
      </c>
    </row>
    <row r="24" spans="1:19" ht="11.25">
      <c r="A24" s="9" t="s">
        <v>58</v>
      </c>
      <c r="B24" s="10">
        <v>55367</v>
      </c>
      <c r="C24" s="18">
        <v>20</v>
      </c>
      <c r="D24" s="11">
        <v>69237</v>
      </c>
      <c r="E24" s="20">
        <v>20</v>
      </c>
      <c r="F24" s="12">
        <v>124604</v>
      </c>
      <c r="G24" s="21">
        <v>20</v>
      </c>
      <c r="H24" s="13">
        <f t="shared" si="0"/>
        <v>0.4443436807807133</v>
      </c>
      <c r="I24" s="22">
        <v>13</v>
      </c>
      <c r="J24" s="14">
        <v>227</v>
      </c>
      <c r="K24" s="15">
        <v>4828</v>
      </c>
      <c r="L24" s="20">
        <v>21</v>
      </c>
      <c r="M24" s="16">
        <v>49</v>
      </c>
      <c r="N24" s="16">
        <v>271</v>
      </c>
      <c r="O24" s="18">
        <v>6</v>
      </c>
      <c r="P24" s="12">
        <f t="shared" si="1"/>
        <v>5099</v>
      </c>
      <c r="Q24" s="21">
        <v>20</v>
      </c>
      <c r="R24" s="13">
        <f t="shared" si="2"/>
        <v>0.05314767601490488</v>
      </c>
      <c r="S24" s="36">
        <v>5</v>
      </c>
    </row>
    <row r="25" spans="1:19" ht="11.25">
      <c r="A25" s="9" t="s">
        <v>59</v>
      </c>
      <c r="B25" s="10">
        <v>46397</v>
      </c>
      <c r="C25" s="18">
        <v>23</v>
      </c>
      <c r="D25" s="11">
        <v>63587</v>
      </c>
      <c r="E25" s="20">
        <v>22</v>
      </c>
      <c r="F25" s="12">
        <v>109984</v>
      </c>
      <c r="G25" s="21">
        <v>21</v>
      </c>
      <c r="H25" s="13">
        <f t="shared" si="0"/>
        <v>0.42185226942100673</v>
      </c>
      <c r="I25" s="22">
        <v>32</v>
      </c>
      <c r="J25" s="14">
        <v>178</v>
      </c>
      <c r="K25" s="15">
        <v>4633</v>
      </c>
      <c r="L25" s="20">
        <v>24</v>
      </c>
      <c r="M25" s="16">
        <v>9</v>
      </c>
      <c r="N25" s="16">
        <v>89</v>
      </c>
      <c r="O25" s="18">
        <v>12</v>
      </c>
      <c r="P25" s="12">
        <f t="shared" si="1"/>
        <v>4722</v>
      </c>
      <c r="Q25" s="21">
        <v>22</v>
      </c>
      <c r="R25" s="13">
        <f t="shared" si="2"/>
        <v>0.018847945785684033</v>
      </c>
      <c r="S25" s="22">
        <v>13</v>
      </c>
    </row>
    <row r="26" spans="1:19" ht="11.25">
      <c r="A26" s="9" t="s">
        <v>60</v>
      </c>
      <c r="B26" s="10">
        <v>44402</v>
      </c>
      <c r="C26" s="18">
        <v>22</v>
      </c>
      <c r="D26" s="11">
        <v>64625</v>
      </c>
      <c r="E26" s="20">
        <v>23</v>
      </c>
      <c r="F26" s="12">
        <v>109027</v>
      </c>
      <c r="G26" s="21">
        <v>22</v>
      </c>
      <c r="H26" s="13">
        <f t="shared" si="0"/>
        <v>0.40725691801113484</v>
      </c>
      <c r="I26" s="22">
        <v>21</v>
      </c>
      <c r="J26" s="14">
        <v>183</v>
      </c>
      <c r="K26" s="15">
        <v>5474</v>
      </c>
      <c r="L26" s="20">
        <v>19</v>
      </c>
      <c r="M26" s="16">
        <v>66</v>
      </c>
      <c r="N26" s="16">
        <v>173</v>
      </c>
      <c r="O26" s="18">
        <v>7</v>
      </c>
      <c r="P26" s="12">
        <f t="shared" si="1"/>
        <v>5647</v>
      </c>
      <c r="Q26" s="21">
        <v>19</v>
      </c>
      <c r="R26" s="13">
        <f t="shared" si="2"/>
        <v>0.03063573578891447</v>
      </c>
      <c r="S26" s="22">
        <v>10</v>
      </c>
    </row>
    <row r="27" spans="1:19" ht="11.25">
      <c r="A27" s="9" t="s">
        <v>61</v>
      </c>
      <c r="B27" s="10">
        <v>43695</v>
      </c>
      <c r="C27" s="18">
        <v>24</v>
      </c>
      <c r="D27" s="11">
        <v>63552</v>
      </c>
      <c r="E27" s="20">
        <v>24</v>
      </c>
      <c r="F27" s="12">
        <v>107247</v>
      </c>
      <c r="G27" s="21">
        <v>23</v>
      </c>
      <c r="H27" s="13">
        <f t="shared" si="0"/>
        <v>0.40742398388766116</v>
      </c>
      <c r="I27" s="22">
        <v>30</v>
      </c>
      <c r="J27" s="14">
        <v>1</v>
      </c>
      <c r="K27" s="14">
        <v>19</v>
      </c>
      <c r="L27" s="20">
        <v>49</v>
      </c>
      <c r="M27" s="16"/>
      <c r="N27" s="16"/>
      <c r="O27" s="18">
        <v>32</v>
      </c>
      <c r="P27" s="12">
        <f t="shared" si="1"/>
        <v>19</v>
      </c>
      <c r="Q27" s="21">
        <v>49</v>
      </c>
      <c r="R27" s="13">
        <f>IF(ISERR(MMULT(N27,1/SUM(K27+N27)))=TRUE,"",MMULT(N27,1/SUM(K27+N27)))</f>
      </c>
      <c r="S27" s="18">
        <v>32</v>
      </c>
    </row>
    <row r="28" spans="1:19" ht="11.25">
      <c r="A28" s="9" t="s">
        <v>62</v>
      </c>
      <c r="B28" s="10">
        <v>37267</v>
      </c>
      <c r="C28" s="18">
        <v>21</v>
      </c>
      <c r="D28" s="11">
        <v>67930</v>
      </c>
      <c r="E28" s="20">
        <v>28</v>
      </c>
      <c r="F28" s="12">
        <v>105197</v>
      </c>
      <c r="G28" s="21">
        <v>24</v>
      </c>
      <c r="H28" s="13">
        <f t="shared" si="0"/>
        <v>0.35425915187695467</v>
      </c>
      <c r="I28" s="22">
        <v>14</v>
      </c>
      <c r="J28" s="14">
        <v>152</v>
      </c>
      <c r="K28" s="15">
        <v>3739</v>
      </c>
      <c r="L28" s="20">
        <v>27</v>
      </c>
      <c r="M28" s="16"/>
      <c r="N28" s="16"/>
      <c r="O28" s="18">
        <v>32</v>
      </c>
      <c r="P28" s="12">
        <f t="shared" si="1"/>
        <v>3739</v>
      </c>
      <c r="Q28" s="21">
        <v>27</v>
      </c>
      <c r="R28" s="13">
        <f>IF(ISERR(MMULT(N28,1/SUM(K28+N28)))=TRUE,"",MMULT(N28,1/SUM(K28+N28)))</f>
      </c>
      <c r="S28" s="18">
        <v>32</v>
      </c>
    </row>
    <row r="29" spans="1:19" ht="11.25">
      <c r="A29" s="9" t="s">
        <v>63</v>
      </c>
      <c r="B29" s="10">
        <v>46585</v>
      </c>
      <c r="C29" s="18">
        <v>28</v>
      </c>
      <c r="D29" s="11">
        <v>58225</v>
      </c>
      <c r="E29" s="20">
        <v>21</v>
      </c>
      <c r="F29" s="12">
        <v>104810</v>
      </c>
      <c r="G29" s="21">
        <v>25</v>
      </c>
      <c r="H29" s="13">
        <f t="shared" si="0"/>
        <v>0.44447094742868043</v>
      </c>
      <c r="I29" s="22">
        <v>47</v>
      </c>
      <c r="J29" s="14">
        <v>122</v>
      </c>
      <c r="K29" s="15">
        <v>2902</v>
      </c>
      <c r="L29" s="20">
        <v>29</v>
      </c>
      <c r="M29" s="16"/>
      <c r="N29" s="16">
        <v>73</v>
      </c>
      <c r="O29" s="18">
        <v>14</v>
      </c>
      <c r="P29" s="12">
        <f t="shared" si="1"/>
        <v>2975</v>
      </c>
      <c r="Q29" s="21">
        <v>29</v>
      </c>
      <c r="R29" s="13">
        <f>IF(ISERR(MMULT(N29,1/SUM(K29+N29)))=TRUE,"",MMULT(N29,1/SUM(K29+N29)))</f>
        <v>0.02453781512605042</v>
      </c>
      <c r="S29" s="22">
        <v>11</v>
      </c>
    </row>
    <row r="30" spans="1:19" ht="11.25">
      <c r="A30" s="9" t="s">
        <v>64</v>
      </c>
      <c r="B30" s="10">
        <v>39864</v>
      </c>
      <c r="C30" s="18">
        <v>33</v>
      </c>
      <c r="D30" s="11">
        <v>60196</v>
      </c>
      <c r="E30" s="20">
        <v>26</v>
      </c>
      <c r="F30" s="12">
        <v>100060</v>
      </c>
      <c r="G30" s="21">
        <v>26</v>
      </c>
      <c r="H30" s="13">
        <f t="shared" si="0"/>
        <v>0.3984009594243454</v>
      </c>
      <c r="I30" s="22">
        <v>51</v>
      </c>
      <c r="J30" s="14">
        <v>199</v>
      </c>
      <c r="K30" s="15">
        <v>5020</v>
      </c>
      <c r="L30" s="20">
        <v>20</v>
      </c>
      <c r="M30" s="16">
        <v>18</v>
      </c>
      <c r="N30" s="16">
        <v>50</v>
      </c>
      <c r="O30" s="18">
        <v>17</v>
      </c>
      <c r="P30" s="12">
        <f t="shared" si="1"/>
        <v>5070</v>
      </c>
      <c r="Q30" s="21">
        <v>21</v>
      </c>
      <c r="R30" s="13">
        <f>IF(ISERR(MMULT(N30,1/SUM(K30+N30)))=TRUE,"",MMULT(N30,1/SUM(K30+N30)))</f>
        <v>0.009861932938856016</v>
      </c>
      <c r="S30" s="22">
        <v>23</v>
      </c>
    </row>
    <row r="31" spans="1:19" ht="11.25">
      <c r="A31" s="9" t="s">
        <v>65</v>
      </c>
      <c r="B31" s="10">
        <v>43586</v>
      </c>
      <c r="C31" s="18">
        <v>26</v>
      </c>
      <c r="D31" s="11">
        <v>53144</v>
      </c>
      <c r="E31" s="20">
        <v>25</v>
      </c>
      <c r="F31" s="12">
        <v>96730</v>
      </c>
      <c r="G31" s="21">
        <v>27</v>
      </c>
      <c r="H31" s="13">
        <f t="shared" si="0"/>
        <v>0.45059443812674455</v>
      </c>
      <c r="I31" s="22">
        <v>26</v>
      </c>
      <c r="J31" s="14">
        <v>79</v>
      </c>
      <c r="K31" s="15">
        <v>1680</v>
      </c>
      <c r="L31" s="20">
        <v>34</v>
      </c>
      <c r="M31" s="16">
        <v>13</v>
      </c>
      <c r="N31" s="16">
        <v>31</v>
      </c>
      <c r="O31" s="18">
        <v>19</v>
      </c>
      <c r="P31" s="12">
        <f t="shared" si="1"/>
        <v>1711</v>
      </c>
      <c r="Q31" s="21">
        <v>34</v>
      </c>
      <c r="R31" s="13">
        <f>IF(ISERR(MMULT(N31,1/SUM(K31+N31)))=TRUE,"",MMULT(N31,1/SUM(K31+N31)))</f>
        <v>0.018118059614260665</v>
      </c>
      <c r="S31" s="22">
        <v>14</v>
      </c>
    </row>
    <row r="32" spans="1:19" ht="11.25">
      <c r="A32" s="9" t="s">
        <v>66</v>
      </c>
      <c r="B32" s="10">
        <v>39240</v>
      </c>
      <c r="C32" s="18">
        <v>32</v>
      </c>
      <c r="D32" s="11">
        <v>56867</v>
      </c>
      <c r="E32" s="20">
        <v>27</v>
      </c>
      <c r="F32" s="12">
        <v>96107</v>
      </c>
      <c r="G32" s="21">
        <v>28</v>
      </c>
      <c r="H32" s="13">
        <f t="shared" si="0"/>
        <v>0.40829492128565037</v>
      </c>
      <c r="I32" s="22">
        <v>50</v>
      </c>
      <c r="J32" s="14">
        <v>197</v>
      </c>
      <c r="K32" s="15">
        <v>4659</v>
      </c>
      <c r="L32" s="20">
        <v>22</v>
      </c>
      <c r="M32" s="16">
        <v>46</v>
      </c>
      <c r="N32" s="16">
        <v>55</v>
      </c>
      <c r="O32" s="18">
        <v>16</v>
      </c>
      <c r="P32" s="12">
        <f t="shared" si="1"/>
        <v>4714</v>
      </c>
      <c r="Q32" s="21">
        <v>23</v>
      </c>
      <c r="R32" s="13">
        <f>IF(ISERR(MMULT(N32,1/SUM(K32+N32)))=TRUE,"",MMULT(N32,1/SUM(K32+N32)))</f>
        <v>0.011667373780229105</v>
      </c>
      <c r="S32" s="22">
        <v>20</v>
      </c>
    </row>
    <row r="33" spans="1:19" ht="11.25">
      <c r="A33" s="9" t="s">
        <v>67</v>
      </c>
      <c r="B33" s="10">
        <v>31429</v>
      </c>
      <c r="C33" s="18">
        <v>29</v>
      </c>
      <c r="D33" s="11">
        <v>58728</v>
      </c>
      <c r="E33" s="20">
        <v>32</v>
      </c>
      <c r="F33" s="12">
        <v>90157</v>
      </c>
      <c r="G33" s="21">
        <v>29</v>
      </c>
      <c r="H33" s="13">
        <f t="shared" si="0"/>
        <v>0.3486029925574276</v>
      </c>
      <c r="I33" s="22">
        <v>43</v>
      </c>
      <c r="J33" s="14">
        <v>68</v>
      </c>
      <c r="K33" s="15">
        <v>1224</v>
      </c>
      <c r="L33" s="20">
        <v>39</v>
      </c>
      <c r="M33" s="16"/>
      <c r="N33" s="16"/>
      <c r="O33" s="18">
        <v>32</v>
      </c>
      <c r="P33" s="12">
        <f t="shared" si="1"/>
        <v>1224</v>
      </c>
      <c r="Q33" s="21">
        <v>42</v>
      </c>
      <c r="R33" s="13">
        <f>IF(ISERR(MMULT(N33,1/SUM(K33+N33)))=TRUE,"",MMULT(N33,1/SUM(K33+N33)))</f>
      </c>
      <c r="S33" s="18">
        <v>32</v>
      </c>
    </row>
    <row r="34" spans="1:19" ht="11.25">
      <c r="A34" s="9" t="s">
        <v>68</v>
      </c>
      <c r="B34" s="10">
        <v>28028</v>
      </c>
      <c r="C34" s="18">
        <v>30</v>
      </c>
      <c r="D34" s="11">
        <v>58859</v>
      </c>
      <c r="E34" s="20">
        <v>33</v>
      </c>
      <c r="F34" s="12">
        <v>86887</v>
      </c>
      <c r="G34" s="21">
        <v>30</v>
      </c>
      <c r="H34" s="13">
        <f t="shared" si="0"/>
        <v>0.3225799026321544</v>
      </c>
      <c r="I34" s="22">
        <v>41</v>
      </c>
      <c r="J34" s="14">
        <v>80</v>
      </c>
      <c r="K34" s="15">
        <v>1940</v>
      </c>
      <c r="L34" s="20">
        <v>33</v>
      </c>
      <c r="M34" s="16"/>
      <c r="N34" s="16"/>
      <c r="O34" s="18">
        <v>32</v>
      </c>
      <c r="P34" s="12">
        <f t="shared" si="1"/>
        <v>1940</v>
      </c>
      <c r="Q34" s="21">
        <v>33</v>
      </c>
      <c r="R34" s="13">
        <f>IF(ISERR(MMULT(N34,1/SUM(K34+N34)))=TRUE,"",MMULT(N34,1/SUM(K34+N34)))</f>
      </c>
      <c r="S34" s="18">
        <v>32</v>
      </c>
    </row>
    <row r="35" spans="1:19" ht="11.25">
      <c r="A35" s="9" t="s">
        <v>69</v>
      </c>
      <c r="B35" s="10">
        <v>31937</v>
      </c>
      <c r="C35" s="18">
        <v>25</v>
      </c>
      <c r="D35" s="11">
        <v>53639</v>
      </c>
      <c r="E35" s="20">
        <v>31</v>
      </c>
      <c r="F35" s="12">
        <v>85576</v>
      </c>
      <c r="G35" s="21">
        <v>31</v>
      </c>
      <c r="H35" s="13">
        <f t="shared" si="0"/>
        <v>0.3732004300271104</v>
      </c>
      <c r="I35" s="37">
        <v>2</v>
      </c>
      <c r="J35" s="14">
        <v>123</v>
      </c>
      <c r="K35" s="15">
        <v>4114</v>
      </c>
      <c r="L35" s="20">
        <v>26</v>
      </c>
      <c r="M35" s="16"/>
      <c r="N35" s="16"/>
      <c r="O35" s="18">
        <v>32</v>
      </c>
      <c r="P35" s="12">
        <f t="shared" si="1"/>
        <v>4114</v>
      </c>
      <c r="Q35" s="21">
        <v>26</v>
      </c>
      <c r="R35" s="13">
        <f>IF(ISERR(MMULT(N35,1/SUM(K35+N35)))=TRUE,"",MMULT(N35,1/SUM(K35+N35)))</f>
      </c>
      <c r="S35" s="18">
        <v>32</v>
      </c>
    </row>
    <row r="36" spans="1:19" ht="11.25">
      <c r="A36" s="9" t="s">
        <v>70</v>
      </c>
      <c r="B36" s="10">
        <v>32372</v>
      </c>
      <c r="C36" s="18">
        <v>27</v>
      </c>
      <c r="D36" s="11">
        <v>47783</v>
      </c>
      <c r="E36" s="20">
        <v>29</v>
      </c>
      <c r="F36" s="12">
        <v>80155</v>
      </c>
      <c r="G36" s="21">
        <v>32</v>
      </c>
      <c r="H36" s="13">
        <f t="shared" si="0"/>
        <v>0.40386750670575755</v>
      </c>
      <c r="I36" s="37">
        <v>4</v>
      </c>
      <c r="J36" s="14">
        <v>244</v>
      </c>
      <c r="K36" s="15">
        <v>4655</v>
      </c>
      <c r="L36" s="20">
        <v>23</v>
      </c>
      <c r="M36" s="16"/>
      <c r="N36" s="16">
        <v>47</v>
      </c>
      <c r="O36" s="18">
        <v>18</v>
      </c>
      <c r="P36" s="12">
        <f t="shared" si="1"/>
        <v>4702</v>
      </c>
      <c r="Q36" s="21">
        <v>24</v>
      </c>
      <c r="R36" s="13">
        <f>IF(ISERR(MMULT(N36,1/SUM(K36+N36)))=TRUE,"",MMULT(N36,1/SUM(K36+N36)))</f>
        <v>0.009995746490854955</v>
      </c>
      <c r="S36" s="22">
        <v>22</v>
      </c>
    </row>
    <row r="37" spans="1:19" ht="11.25">
      <c r="A37" s="9" t="s">
        <v>71</v>
      </c>
      <c r="B37" s="10">
        <v>32018</v>
      </c>
      <c r="C37" s="18">
        <v>31</v>
      </c>
      <c r="D37" s="11">
        <v>42410</v>
      </c>
      <c r="E37" s="20">
        <v>30</v>
      </c>
      <c r="F37" s="12">
        <v>74428</v>
      </c>
      <c r="G37" s="21">
        <v>33</v>
      </c>
      <c r="H37" s="13">
        <f aca="true" t="shared" si="3" ref="H37:H55">MMULT(B37,1/F37)</f>
        <v>0.43018756382006773</v>
      </c>
      <c r="I37" s="22">
        <v>16</v>
      </c>
      <c r="J37" s="14">
        <v>126</v>
      </c>
      <c r="K37" s="15">
        <v>2500</v>
      </c>
      <c r="L37" s="20">
        <v>30</v>
      </c>
      <c r="M37" s="16">
        <v>1</v>
      </c>
      <c r="N37" s="16">
        <v>1</v>
      </c>
      <c r="O37" s="18">
        <v>30</v>
      </c>
      <c r="P37" s="12">
        <f aca="true" t="shared" si="4" ref="P37:P55">SUM(N37,K37)</f>
        <v>2501</v>
      </c>
      <c r="Q37" s="21">
        <v>30</v>
      </c>
      <c r="R37" s="13">
        <f>IF(ISERR(MMULT(N37,1/SUM(K37+N37)))=TRUE,"",MMULT(N37,1/SUM(K37+N37)))</f>
        <v>0.00039984006397441024</v>
      </c>
      <c r="S37" s="22">
        <v>31</v>
      </c>
    </row>
    <row r="38" spans="1:19" ht="11.25">
      <c r="A38" s="9" t="s">
        <v>72</v>
      </c>
      <c r="B38" s="10">
        <v>26163</v>
      </c>
      <c r="C38" s="18">
        <v>34</v>
      </c>
      <c r="D38" s="11">
        <v>30830</v>
      </c>
      <c r="E38" s="20">
        <v>34</v>
      </c>
      <c r="F38" s="12">
        <v>56993</v>
      </c>
      <c r="G38" s="21">
        <v>34</v>
      </c>
      <c r="H38" s="13">
        <f t="shared" si="3"/>
        <v>0.4590563753443405</v>
      </c>
      <c r="I38" s="22">
        <v>8</v>
      </c>
      <c r="J38" s="14">
        <v>64</v>
      </c>
      <c r="K38" s="15">
        <v>1136</v>
      </c>
      <c r="L38" s="20">
        <v>42</v>
      </c>
      <c r="M38" s="16">
        <v>42</v>
      </c>
      <c r="N38" s="16">
        <v>100</v>
      </c>
      <c r="O38" s="18">
        <v>10</v>
      </c>
      <c r="P38" s="12">
        <f t="shared" si="4"/>
        <v>1236</v>
      </c>
      <c r="Q38" s="21">
        <v>41</v>
      </c>
      <c r="R38" s="13">
        <f>IF(ISERR(MMULT(N38,1/SUM(K38+N38)))=TRUE,"",MMULT(N38,1/SUM(K38+N38)))</f>
        <v>0.08090614886731393</v>
      </c>
      <c r="S38" s="36">
        <v>4</v>
      </c>
    </row>
    <row r="39" spans="1:19" ht="11.25">
      <c r="A39" s="9" t="s">
        <v>73</v>
      </c>
      <c r="B39" s="10">
        <v>19226</v>
      </c>
      <c r="C39" s="18">
        <v>36</v>
      </c>
      <c r="D39" s="11">
        <v>30111</v>
      </c>
      <c r="E39" s="20">
        <v>36</v>
      </c>
      <c r="F39" s="12">
        <v>49337</v>
      </c>
      <c r="G39" s="21">
        <v>35</v>
      </c>
      <c r="H39" s="13">
        <f t="shared" si="3"/>
        <v>0.38968725297444107</v>
      </c>
      <c r="I39" s="22">
        <v>38</v>
      </c>
      <c r="J39" s="14"/>
      <c r="K39" s="14"/>
      <c r="L39" s="23">
        <v>50</v>
      </c>
      <c r="M39" s="16"/>
      <c r="N39" s="16"/>
      <c r="O39" s="18">
        <v>32</v>
      </c>
      <c r="P39" s="12">
        <f t="shared" si="4"/>
        <v>0</v>
      </c>
      <c r="Q39" s="21">
        <v>50</v>
      </c>
      <c r="R39" s="13">
        <f>IF(ISERR(MMULT(N39,1/SUM(K39+N39)))=TRUE,"",MMULT(N39,1/SUM(K39+N39)))</f>
      </c>
      <c r="S39" s="18">
        <v>32</v>
      </c>
    </row>
    <row r="40" spans="1:19" ht="11.25">
      <c r="A40" s="9" t="s">
        <v>74</v>
      </c>
      <c r="B40" s="10">
        <v>18310</v>
      </c>
      <c r="C40" s="18">
        <v>39</v>
      </c>
      <c r="D40" s="11">
        <v>30258</v>
      </c>
      <c r="E40" s="20">
        <v>38</v>
      </c>
      <c r="F40" s="12">
        <v>48568</v>
      </c>
      <c r="G40" s="21">
        <v>36</v>
      </c>
      <c r="H40" s="13">
        <f t="shared" si="3"/>
        <v>0.376997199802339</v>
      </c>
      <c r="I40" s="22">
        <v>45</v>
      </c>
      <c r="J40" s="14">
        <v>95</v>
      </c>
      <c r="K40" s="15">
        <v>2995</v>
      </c>
      <c r="L40" s="20">
        <v>28</v>
      </c>
      <c r="M40" s="16">
        <v>4</v>
      </c>
      <c r="N40" s="16">
        <v>5</v>
      </c>
      <c r="O40" s="18">
        <v>29</v>
      </c>
      <c r="P40" s="12">
        <f t="shared" si="4"/>
        <v>3000</v>
      </c>
      <c r="Q40" s="21">
        <v>28</v>
      </c>
      <c r="R40" s="13">
        <f>IF(ISERR(MMULT(N40,1/SUM(K40+N40)))=TRUE,"",MMULT(N40,1/SUM(K40+N40)))</f>
        <v>0.0016666666666666666</v>
      </c>
      <c r="S40" s="22">
        <v>29</v>
      </c>
    </row>
    <row r="41" spans="1:19" ht="11.25">
      <c r="A41" s="9" t="s">
        <v>75</v>
      </c>
      <c r="B41" s="10">
        <v>21289</v>
      </c>
      <c r="C41" s="18">
        <v>38</v>
      </c>
      <c r="D41" s="11">
        <v>23887</v>
      </c>
      <c r="E41" s="20">
        <v>35</v>
      </c>
      <c r="F41" s="12">
        <v>45176</v>
      </c>
      <c r="G41" s="21">
        <v>37</v>
      </c>
      <c r="H41" s="13">
        <f t="shared" si="3"/>
        <v>0.4712457942270232</v>
      </c>
      <c r="I41" s="22">
        <v>31</v>
      </c>
      <c r="J41" s="14">
        <v>35</v>
      </c>
      <c r="K41" s="14">
        <v>747</v>
      </c>
      <c r="L41" s="20">
        <v>47</v>
      </c>
      <c r="M41" s="16"/>
      <c r="N41" s="16">
        <v>8</v>
      </c>
      <c r="O41" s="18">
        <v>26</v>
      </c>
      <c r="P41" s="12">
        <f t="shared" si="4"/>
        <v>755</v>
      </c>
      <c r="Q41" s="21">
        <v>47</v>
      </c>
      <c r="R41" s="13">
        <f>IF(ISERR(MMULT(N41,1/SUM(K41+N41)))=TRUE,"",MMULT(N41,1/SUM(K41+N41)))</f>
        <v>0.010596026490066225</v>
      </c>
      <c r="S41" s="22">
        <v>21</v>
      </c>
    </row>
    <row r="42" spans="1:19" ht="11.25">
      <c r="A42" s="9" t="s">
        <v>76</v>
      </c>
      <c r="B42" s="10">
        <v>18960</v>
      </c>
      <c r="C42" s="18">
        <v>37</v>
      </c>
      <c r="D42" s="11">
        <v>26068</v>
      </c>
      <c r="E42" s="20">
        <v>37</v>
      </c>
      <c r="F42" s="12">
        <v>45028</v>
      </c>
      <c r="G42" s="21">
        <v>38</v>
      </c>
      <c r="H42" s="13">
        <f t="shared" si="3"/>
        <v>0.4210713333925557</v>
      </c>
      <c r="I42" s="22">
        <v>22</v>
      </c>
      <c r="J42" s="14">
        <v>102</v>
      </c>
      <c r="K42" s="15">
        <v>2325</v>
      </c>
      <c r="L42" s="20">
        <v>31</v>
      </c>
      <c r="M42" s="16"/>
      <c r="N42" s="16"/>
      <c r="O42" s="18">
        <v>32</v>
      </c>
      <c r="P42" s="12">
        <f t="shared" si="4"/>
        <v>2325</v>
      </c>
      <c r="Q42" s="21">
        <v>31</v>
      </c>
      <c r="R42" s="13">
        <f>IF(ISERR(MMULT(N42,1/SUM(K42+N42)))=TRUE,"",MMULT(N42,1/SUM(K42+N42)))</f>
      </c>
      <c r="S42" s="18">
        <v>32</v>
      </c>
    </row>
    <row r="43" spans="1:19" ht="11.25">
      <c r="A43" s="9" t="s">
        <v>77</v>
      </c>
      <c r="B43" s="10">
        <v>17305</v>
      </c>
      <c r="C43" s="18">
        <v>41</v>
      </c>
      <c r="D43" s="11">
        <v>24597</v>
      </c>
      <c r="E43" s="20">
        <v>39</v>
      </c>
      <c r="F43" s="12">
        <v>41902</v>
      </c>
      <c r="G43" s="21">
        <v>39</v>
      </c>
      <c r="H43" s="13">
        <f t="shared" si="3"/>
        <v>0.41298744689990935</v>
      </c>
      <c r="I43" s="22">
        <v>44</v>
      </c>
      <c r="J43" s="14">
        <v>52</v>
      </c>
      <c r="K43" s="15">
        <v>1488</v>
      </c>
      <c r="L43" s="20">
        <v>37</v>
      </c>
      <c r="M43" s="16"/>
      <c r="N43" s="16"/>
      <c r="O43" s="18">
        <v>32</v>
      </c>
      <c r="P43" s="12">
        <f t="shared" si="4"/>
        <v>1488</v>
      </c>
      <c r="Q43" s="21">
        <v>38</v>
      </c>
      <c r="R43" s="13">
        <f>IF(ISERR(MMULT(N43,1/SUM(K43+N43)))=TRUE,"",MMULT(N43,1/SUM(K43+N43)))</f>
      </c>
      <c r="S43" s="18">
        <v>32</v>
      </c>
    </row>
    <row r="44" spans="1:19" ht="11.25">
      <c r="A44" s="9" t="s">
        <v>78</v>
      </c>
      <c r="B44" s="10">
        <v>14976</v>
      </c>
      <c r="C44" s="18">
        <v>43</v>
      </c>
      <c r="D44" s="11">
        <v>24341</v>
      </c>
      <c r="E44" s="20">
        <v>41</v>
      </c>
      <c r="F44" s="12">
        <v>39317</v>
      </c>
      <c r="G44" s="21">
        <v>40</v>
      </c>
      <c r="H44" s="13">
        <f t="shared" si="3"/>
        <v>0.38090393468474193</v>
      </c>
      <c r="I44" s="22">
        <v>46</v>
      </c>
      <c r="J44" s="14">
        <v>80</v>
      </c>
      <c r="K44" s="15">
        <v>2240</v>
      </c>
      <c r="L44" s="20">
        <v>32</v>
      </c>
      <c r="M44" s="16"/>
      <c r="N44" s="16"/>
      <c r="O44" s="18">
        <v>32</v>
      </c>
      <c r="P44" s="12">
        <f t="shared" si="4"/>
        <v>2240</v>
      </c>
      <c r="Q44" s="21">
        <v>32</v>
      </c>
      <c r="R44" s="13">
        <f>IF(ISERR(MMULT(N44,1/SUM(K44+N44)))=TRUE,"",MMULT(N44,1/SUM(K44+N44)))</f>
      </c>
      <c r="S44" s="18">
        <v>32</v>
      </c>
    </row>
    <row r="45" spans="1:19" ht="11.25">
      <c r="A45" s="9" t="s">
        <v>79</v>
      </c>
      <c r="B45" s="10">
        <v>15563</v>
      </c>
      <c r="C45" s="18">
        <v>35</v>
      </c>
      <c r="D45" s="11">
        <v>21200</v>
      </c>
      <c r="E45" s="20">
        <v>40</v>
      </c>
      <c r="F45" s="12">
        <v>36763</v>
      </c>
      <c r="G45" s="21">
        <v>41</v>
      </c>
      <c r="H45" s="13">
        <f t="shared" si="3"/>
        <v>0.42333324266245953</v>
      </c>
      <c r="I45" s="37">
        <v>1</v>
      </c>
      <c r="J45" s="14">
        <v>54</v>
      </c>
      <c r="K45" s="15">
        <v>1135</v>
      </c>
      <c r="L45" s="20">
        <v>43</v>
      </c>
      <c r="M45" s="16">
        <v>55</v>
      </c>
      <c r="N45" s="16">
        <v>362</v>
      </c>
      <c r="O45" s="33">
        <v>3</v>
      </c>
      <c r="P45" s="12">
        <f t="shared" si="4"/>
        <v>1497</v>
      </c>
      <c r="Q45" s="21">
        <v>37</v>
      </c>
      <c r="R45" s="13">
        <f aca="true" t="shared" si="5" ref="R45:R54">IF(ISERR(MMULT(N45,1/SUM(K45+N45)))=TRUE,"",MMULT(N45,1/SUM(K45+N45)))</f>
        <v>0.24181696726786908</v>
      </c>
      <c r="S45" s="36">
        <v>1</v>
      </c>
    </row>
    <row r="46" spans="1:19" ht="11.25">
      <c r="A46" s="9" t="s">
        <v>89</v>
      </c>
      <c r="B46" s="10">
        <v>13997</v>
      </c>
      <c r="C46" s="18">
        <v>42</v>
      </c>
      <c r="D46" s="11">
        <v>22117</v>
      </c>
      <c r="E46" s="20">
        <v>43</v>
      </c>
      <c r="F46" s="12">
        <v>36114</v>
      </c>
      <c r="G46" s="21">
        <v>42</v>
      </c>
      <c r="H46" s="13">
        <f t="shared" si="3"/>
        <v>0.3875782245112699</v>
      </c>
      <c r="I46" s="22">
        <v>35</v>
      </c>
      <c r="J46" s="14">
        <v>78</v>
      </c>
      <c r="K46" s="15">
        <v>1573</v>
      </c>
      <c r="L46" s="20">
        <v>35</v>
      </c>
      <c r="M46" s="16">
        <v>1</v>
      </c>
      <c r="N46" s="16">
        <v>1</v>
      </c>
      <c r="O46" s="18">
        <v>31</v>
      </c>
      <c r="P46" s="12">
        <f t="shared" si="4"/>
        <v>1574</v>
      </c>
      <c r="Q46" s="21">
        <v>35</v>
      </c>
      <c r="R46" s="13">
        <f t="shared" si="5"/>
        <v>0.0006353240152477764</v>
      </c>
      <c r="S46" s="22">
        <v>30</v>
      </c>
    </row>
    <row r="47" spans="1:19" ht="11.25">
      <c r="A47" s="9" t="s">
        <v>80</v>
      </c>
      <c r="B47" s="10">
        <v>14500</v>
      </c>
      <c r="C47" s="18">
        <v>40</v>
      </c>
      <c r="D47" s="11">
        <v>18635</v>
      </c>
      <c r="E47" s="20">
        <v>42</v>
      </c>
      <c r="F47" s="12">
        <v>33135</v>
      </c>
      <c r="G47" s="21">
        <v>43</v>
      </c>
      <c r="H47" s="13">
        <f t="shared" si="3"/>
        <v>0.4376037422664856</v>
      </c>
      <c r="I47" s="22">
        <v>7</v>
      </c>
      <c r="J47" s="14">
        <v>86</v>
      </c>
      <c r="K47" s="15">
        <v>1529</v>
      </c>
      <c r="L47" s="20">
        <v>36</v>
      </c>
      <c r="M47" s="16">
        <v>10</v>
      </c>
      <c r="N47" s="16">
        <v>21</v>
      </c>
      <c r="O47" s="18">
        <v>21</v>
      </c>
      <c r="P47" s="12">
        <f t="shared" si="4"/>
        <v>1550</v>
      </c>
      <c r="Q47" s="21">
        <v>36</v>
      </c>
      <c r="R47" s="13">
        <f t="shared" si="5"/>
        <v>0.013548387096774193</v>
      </c>
      <c r="S47" s="22">
        <v>19</v>
      </c>
    </row>
    <row r="48" spans="1:19" ht="11.25">
      <c r="A48" s="9" t="s">
        <v>81</v>
      </c>
      <c r="B48" s="10">
        <v>12082</v>
      </c>
      <c r="C48" s="18">
        <v>44</v>
      </c>
      <c r="D48" s="11">
        <v>17232</v>
      </c>
      <c r="E48" s="20">
        <v>44</v>
      </c>
      <c r="F48" s="12">
        <v>29314</v>
      </c>
      <c r="G48" s="21">
        <v>44</v>
      </c>
      <c r="H48" s="13">
        <f t="shared" si="3"/>
        <v>0.41215801323599643</v>
      </c>
      <c r="I48" s="22">
        <v>25</v>
      </c>
      <c r="J48" s="14">
        <v>98</v>
      </c>
      <c r="K48" s="15">
        <v>1423</v>
      </c>
      <c r="L48" s="20">
        <v>38</v>
      </c>
      <c r="M48" s="16">
        <v>5</v>
      </c>
      <c r="N48" s="16">
        <v>24</v>
      </c>
      <c r="O48" s="18">
        <v>20</v>
      </c>
      <c r="P48" s="12">
        <f t="shared" si="4"/>
        <v>1447</v>
      </c>
      <c r="Q48" s="21">
        <v>39</v>
      </c>
      <c r="R48" s="13">
        <f t="shared" si="5"/>
        <v>0.0165860400829302</v>
      </c>
      <c r="S48" s="22">
        <v>15</v>
      </c>
    </row>
    <row r="49" spans="1:19" ht="11.25">
      <c r="A49" s="9" t="s">
        <v>82</v>
      </c>
      <c r="B49" s="10">
        <v>11492</v>
      </c>
      <c r="C49" s="18">
        <v>45</v>
      </c>
      <c r="D49" s="11">
        <v>16412</v>
      </c>
      <c r="E49" s="20">
        <v>45</v>
      </c>
      <c r="F49" s="12">
        <v>27904</v>
      </c>
      <c r="G49" s="21">
        <v>45</v>
      </c>
      <c r="H49" s="13">
        <f t="shared" si="3"/>
        <v>0.41184059633027525</v>
      </c>
      <c r="I49" s="22">
        <v>28</v>
      </c>
      <c r="J49" s="14">
        <v>35</v>
      </c>
      <c r="K49" s="14">
        <v>955</v>
      </c>
      <c r="L49" s="20">
        <v>45</v>
      </c>
      <c r="M49" s="16"/>
      <c r="N49" s="16">
        <v>15</v>
      </c>
      <c r="O49" s="18">
        <v>23</v>
      </c>
      <c r="P49" s="12">
        <f t="shared" si="4"/>
        <v>970</v>
      </c>
      <c r="Q49" s="21">
        <v>45</v>
      </c>
      <c r="R49" s="13">
        <f t="shared" si="5"/>
        <v>0.015463917525773196</v>
      </c>
      <c r="S49" s="22">
        <v>16</v>
      </c>
    </row>
    <row r="50" spans="1:19" ht="11.25">
      <c r="A50" s="9" t="s">
        <v>83</v>
      </c>
      <c r="B50" s="10">
        <v>10673</v>
      </c>
      <c r="C50" s="18">
        <v>46</v>
      </c>
      <c r="D50" s="11">
        <v>15898</v>
      </c>
      <c r="E50" s="20">
        <v>47</v>
      </c>
      <c r="F50" s="12">
        <v>26571</v>
      </c>
      <c r="G50" s="21">
        <v>46</v>
      </c>
      <c r="H50" s="13">
        <f t="shared" si="3"/>
        <v>0.40167852169658647</v>
      </c>
      <c r="I50" s="22">
        <v>29</v>
      </c>
      <c r="J50" s="14">
        <v>72</v>
      </c>
      <c r="K50" s="14">
        <v>933</v>
      </c>
      <c r="L50" s="20">
        <v>46</v>
      </c>
      <c r="M50" s="16">
        <v>10</v>
      </c>
      <c r="N50" s="16">
        <v>13</v>
      </c>
      <c r="O50" s="18">
        <v>24</v>
      </c>
      <c r="P50" s="12">
        <f t="shared" si="4"/>
        <v>946</v>
      </c>
      <c r="Q50" s="21">
        <v>46</v>
      </c>
      <c r="R50" s="13">
        <f t="shared" si="5"/>
        <v>0.013742071881606767</v>
      </c>
      <c r="S50" s="22">
        <v>18</v>
      </c>
    </row>
    <row r="51" spans="1:19" ht="11.25">
      <c r="A51" s="9" t="s">
        <v>84</v>
      </c>
      <c r="B51" s="10">
        <v>10841</v>
      </c>
      <c r="C51" s="18">
        <v>47</v>
      </c>
      <c r="D51" s="11">
        <v>14097</v>
      </c>
      <c r="E51" s="20">
        <v>46</v>
      </c>
      <c r="F51" s="12">
        <v>24938</v>
      </c>
      <c r="G51" s="21">
        <v>47</v>
      </c>
      <c r="H51" s="13">
        <f t="shared" si="3"/>
        <v>0.4347181008902077</v>
      </c>
      <c r="I51" s="22">
        <v>19</v>
      </c>
      <c r="J51" s="14">
        <v>43</v>
      </c>
      <c r="K51" s="15">
        <v>1148</v>
      </c>
      <c r="L51" s="20">
        <v>41</v>
      </c>
      <c r="M51" s="16"/>
      <c r="N51" s="16">
        <v>5</v>
      </c>
      <c r="O51" s="18">
        <v>28</v>
      </c>
      <c r="P51" s="12">
        <f t="shared" si="4"/>
        <v>1153</v>
      </c>
      <c r="Q51" s="21">
        <v>43</v>
      </c>
      <c r="R51" s="13">
        <f t="shared" si="5"/>
        <v>0.004336513443191674</v>
      </c>
      <c r="S51" s="22">
        <v>27</v>
      </c>
    </row>
    <row r="52" spans="1:19" ht="11.25">
      <c r="A52" s="9" t="s">
        <v>85</v>
      </c>
      <c r="B52" s="10">
        <v>9751</v>
      </c>
      <c r="C52" s="18">
        <v>48</v>
      </c>
      <c r="D52" s="11">
        <v>12103</v>
      </c>
      <c r="E52" s="20">
        <v>48</v>
      </c>
      <c r="F52" s="12">
        <v>21854</v>
      </c>
      <c r="G52" s="21">
        <v>48</v>
      </c>
      <c r="H52" s="13">
        <f t="shared" si="3"/>
        <v>0.44618834080717484</v>
      </c>
      <c r="I52" s="22">
        <v>12</v>
      </c>
      <c r="J52" s="14">
        <v>21</v>
      </c>
      <c r="K52" s="14">
        <v>290</v>
      </c>
      <c r="L52" s="20">
        <v>48</v>
      </c>
      <c r="M52" s="16">
        <v>7</v>
      </c>
      <c r="N52" s="16">
        <v>10</v>
      </c>
      <c r="O52" s="18">
        <v>25</v>
      </c>
      <c r="P52" s="12">
        <f t="shared" si="4"/>
        <v>300</v>
      </c>
      <c r="Q52" s="21">
        <v>48</v>
      </c>
      <c r="R52" s="13">
        <f t="shared" si="5"/>
        <v>0.03333333333333333</v>
      </c>
      <c r="S52" s="22">
        <v>7</v>
      </c>
    </row>
    <row r="53" spans="1:19" ht="11.25">
      <c r="A53" s="9" t="s">
        <v>86</v>
      </c>
      <c r="B53" s="10">
        <v>8971</v>
      </c>
      <c r="C53" s="18">
        <v>49</v>
      </c>
      <c r="D53" s="11">
        <v>11023</v>
      </c>
      <c r="E53" s="20">
        <v>49</v>
      </c>
      <c r="F53" s="12">
        <v>19994</v>
      </c>
      <c r="G53" s="21">
        <v>49</v>
      </c>
      <c r="H53" s="13">
        <f t="shared" si="3"/>
        <v>0.4486846053816145</v>
      </c>
      <c r="I53" s="22">
        <v>10</v>
      </c>
      <c r="J53" s="14">
        <v>74</v>
      </c>
      <c r="K53" s="15">
        <v>1216</v>
      </c>
      <c r="L53" s="20">
        <v>40</v>
      </c>
      <c r="M53" s="16">
        <v>42</v>
      </c>
      <c r="N53" s="16">
        <v>109</v>
      </c>
      <c r="O53" s="18">
        <v>9</v>
      </c>
      <c r="P53" s="12">
        <f t="shared" si="4"/>
        <v>1325</v>
      </c>
      <c r="Q53" s="21">
        <v>40</v>
      </c>
      <c r="R53" s="13">
        <f t="shared" si="5"/>
        <v>0.08226415094339622</v>
      </c>
      <c r="S53" s="36">
        <v>3</v>
      </c>
    </row>
    <row r="54" spans="1:19" ht="11.25">
      <c r="A54" s="9" t="s">
        <v>87</v>
      </c>
      <c r="B54" s="10">
        <v>7506</v>
      </c>
      <c r="C54" s="18">
        <v>50</v>
      </c>
      <c r="D54" s="11">
        <v>10002</v>
      </c>
      <c r="E54" s="20">
        <v>50</v>
      </c>
      <c r="F54" s="12">
        <v>17508</v>
      </c>
      <c r="G54" s="21">
        <v>50</v>
      </c>
      <c r="H54" s="13">
        <f t="shared" si="3"/>
        <v>0.4287183002056203</v>
      </c>
      <c r="I54" s="22">
        <v>18</v>
      </c>
      <c r="J54" s="14">
        <v>48</v>
      </c>
      <c r="K54" s="15">
        <v>1078</v>
      </c>
      <c r="L54" s="20">
        <v>44</v>
      </c>
      <c r="M54" s="16">
        <v>48</v>
      </c>
      <c r="N54" s="16">
        <v>8</v>
      </c>
      <c r="O54" s="18">
        <v>27</v>
      </c>
      <c r="P54" s="12">
        <f t="shared" si="4"/>
        <v>1086</v>
      </c>
      <c r="Q54" s="21">
        <v>44</v>
      </c>
      <c r="R54" s="13">
        <f t="shared" si="5"/>
        <v>0.007366482504604052</v>
      </c>
      <c r="S54" s="22">
        <v>25</v>
      </c>
    </row>
    <row r="55" spans="1:19" ht="11.25">
      <c r="A55" s="9" t="s">
        <v>88</v>
      </c>
      <c r="B55" s="10">
        <v>1262</v>
      </c>
      <c r="C55" s="18">
        <v>51</v>
      </c>
      <c r="D55" s="11">
        <v>2178</v>
      </c>
      <c r="E55" s="20">
        <v>51</v>
      </c>
      <c r="F55" s="12">
        <v>3440</v>
      </c>
      <c r="G55" s="21">
        <v>51</v>
      </c>
      <c r="H55" s="13">
        <f t="shared" si="3"/>
        <v>0.36686046511627907</v>
      </c>
      <c r="I55" s="22">
        <v>42</v>
      </c>
      <c r="J55" s="14"/>
      <c r="K55" s="14"/>
      <c r="L55" s="23">
        <v>50</v>
      </c>
      <c r="M55" s="16"/>
      <c r="N55" s="16"/>
      <c r="O55" s="18">
        <v>32</v>
      </c>
      <c r="P55" s="12">
        <f t="shared" si="4"/>
        <v>0</v>
      </c>
      <c r="Q55" s="21">
        <v>50</v>
      </c>
      <c r="R55" s="13">
        <f>IF(ISERR(MMULT(N55,1/SUM(K55+N55)))=TRUE,"",MMULT(N55,1/SUM(K55+N55)))</f>
      </c>
      <c r="S55" s="18">
        <v>32</v>
      </c>
    </row>
  </sheetData>
  <mergeCells count="12">
    <mergeCell ref="A1:S1"/>
    <mergeCell ref="A2:A4"/>
    <mergeCell ref="B2:I2"/>
    <mergeCell ref="B3:C3"/>
    <mergeCell ref="D3:E3"/>
    <mergeCell ref="F3:G3"/>
    <mergeCell ref="H3:I3"/>
    <mergeCell ref="J3:L3"/>
    <mergeCell ref="M3:O3"/>
    <mergeCell ref="R3:S3"/>
    <mergeCell ref="J2:S2"/>
    <mergeCell ref="P3:Q3"/>
  </mergeCells>
  <printOptions/>
  <pageMargins left="0.3" right="0.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Hewitt</dc:creator>
  <cp:keywords/>
  <dc:description/>
  <cp:lastModifiedBy>Hewitt</cp:lastModifiedBy>
  <cp:lastPrinted>2008-05-01T19:07:39Z</cp:lastPrinted>
  <dcterms:created xsi:type="dcterms:W3CDTF">2008-05-01T17:15:02Z</dcterms:created>
  <dcterms:modified xsi:type="dcterms:W3CDTF">2008-05-05T19:46:15Z</dcterms:modified>
  <cp:category/>
  <cp:version/>
  <cp:contentType/>
  <cp:contentStatus/>
</cp:coreProperties>
</file>